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 Start Here" sheetId="1" state="visible" r:id="rId1"/>
    <sheet xmlns:r="http://schemas.openxmlformats.org/officeDocument/2006/relationships" name="📊 Follow-Up" sheetId="2" state="visible" r:id="rId2"/>
    <sheet xmlns:r="http://schemas.openxmlformats.org/officeDocument/2006/relationships" name="🖊 Sign-In" sheetId="3" state="visible" r:id="rId3"/>
    <sheet xmlns:r="http://schemas.openxmlformats.org/officeDocument/2006/relationships" name="🔧 Settings" sheetId="4" state="visible" r:id="rId4"/>
  </sheets>
  <definedNames>
    <definedName name="_xlnm.Print_Area" localSheetId="1">'📊 Follow-Up'!$B$2:$I$30</definedName>
    <definedName name="_xlnm.Print_Area" localSheetId="2">'🖊 Sign-In'!$A$1:$J$46</definedName>
  </definedNames>
  <calcPr calcId="124519" fullCalcOnLoad="1"/>
</workbook>
</file>

<file path=xl/styles.xml><?xml version="1.0" encoding="utf-8"?>
<styleSheet xmlns="http://schemas.openxmlformats.org/spreadsheetml/2006/main">
  <numFmts count="2">
    <numFmt numFmtId="164" formatCode="dddd d mmmm"/>
    <numFmt numFmtId="165" formatCode="ddd d mmm"/>
  </numFmts>
  <fonts count="12">
    <font>
      <name val="Calibri"/>
      <family val="2"/>
      <color theme="1"/>
      <sz val="11"/>
      <scheme val="minor"/>
    </font>
    <font>
      <name val="Arial"/>
      <b val="1"/>
      <color rgb="00FFFFFF"/>
      <sz val="19"/>
    </font>
    <font>
      <name val="Arial"/>
      <color rgb="007C7C7C"/>
      <sz val="11"/>
    </font>
    <font>
      <name val="Arial"/>
      <b val="1"/>
      <color rgb="000E7490"/>
      <sz val="10"/>
    </font>
    <font>
      <name val="Arial"/>
      <b val="1"/>
      <color rgb="0013293D"/>
      <sz val="12"/>
    </font>
    <font>
      <name val="Arial"/>
      <color rgb="007C7C7C"/>
      <sz val="10"/>
    </font>
    <font>
      <name val="Arial"/>
      <color rgb="0013293D"/>
      <sz val="11"/>
    </font>
    <font>
      <name val="Arial"/>
      <b val="1"/>
      <color rgb="00FFFFFF"/>
      <sz val="11"/>
    </font>
    <font>
      <name val="Arial"/>
      <b val="1"/>
      <color rgb="0013293D"/>
      <sz val="20"/>
    </font>
    <font>
      <name val="Arial"/>
      <color rgb="000E7490"/>
      <sz val="11"/>
    </font>
    <font>
      <name val="Arial"/>
      <b val="1"/>
      <color rgb="000E7490"/>
      <sz val="13"/>
      <u val="single"/>
    </font>
    <font>
      <name val="Arial"/>
      <color rgb="009A9A96"/>
      <sz val="9"/>
    </font>
  </fonts>
  <fills count="7">
    <fill>
      <patternFill/>
    </fill>
    <fill>
      <patternFill patternType="gray125"/>
    </fill>
    <fill>
      <patternFill patternType="solid">
        <fgColor rgb="0013293D"/>
      </patternFill>
    </fill>
    <fill>
      <patternFill patternType="solid">
        <fgColor rgb="00F3F9FB"/>
      </patternFill>
    </fill>
    <fill>
      <patternFill patternType="solid">
        <fgColor rgb="00DDEFF4"/>
      </patternFill>
    </fill>
    <fill>
      <patternFill patternType="solid">
        <fgColor rgb="00155E75"/>
      </patternFill>
    </fill>
    <fill>
      <patternFill patternType="solid">
        <fgColor rgb="00FAD9D9"/>
      </patternFill>
    </fill>
  </fills>
  <borders count="20">
    <border>
      <left/>
      <right/>
      <top/>
      <bottom/>
      <diagonal/>
    </border>
    <border>
      <left style="thin">
        <color rgb="00D5E6EC"/>
      </left>
      <right style="thin">
        <color rgb="00D5E6EC"/>
      </right>
      <top style="thin">
        <color rgb="00D5E6EC"/>
      </top>
      <bottom style="thin">
        <color rgb="00D5E6EC"/>
      </bottom>
    </border>
    <border>
      <left style="thin">
        <color rgb="00D5E6EC"/>
      </left>
      <top style="thin">
        <color rgb="00D5E6EC"/>
      </top>
    </border>
    <border>
      <top style="thin">
        <color rgb="00D5E6EC"/>
      </top>
    </border>
    <border>
      <right style="thin">
        <color rgb="00D5E6EC"/>
      </right>
      <top style="thin">
        <color rgb="00D5E6EC"/>
      </top>
    </border>
    <border>
      <left style="thin">
        <color rgb="00D5E6EC"/>
      </left>
      <bottom style="thin">
        <color rgb="00D5E6EC"/>
      </bottom>
    </border>
    <border>
      <bottom style="thin">
        <color rgb="00D5E6EC"/>
      </bottom>
    </border>
    <border>
      <right style="thin">
        <color rgb="00D5E6EC"/>
      </right>
      <bottom style="thin">
        <color rgb="00D5E6EC"/>
      </bottom>
    </border>
    <border>
      <left/>
      <right/>
      <top style="thin">
        <color rgb="00D5E6EC"/>
      </top>
      <bottom/>
      <diagonal/>
    </border>
    <border>
      <left style="thin">
        <color rgb="00D5E6EC"/>
      </left>
      <right/>
      <top/>
      <bottom/>
      <diagonal/>
    </border>
    <border>
      <left/>
      <right style="thin">
        <color rgb="00D5E6EC"/>
      </right>
      <top style="thin">
        <color rgb="00D5E6EC"/>
      </top>
      <bottom/>
      <diagonal/>
    </border>
    <border>
      <left/>
      <right style="thin">
        <color rgb="00D5E6EC"/>
      </right>
      <top/>
      <bottom/>
      <diagonal/>
    </border>
    <border>
      <left style="thin">
        <color rgb="00D5E6EC"/>
      </left>
      <right/>
      <top/>
      <bottom style="thin">
        <color rgb="00D5E6EC"/>
      </bottom>
      <diagonal/>
    </border>
    <border>
      <left/>
      <right/>
      <top/>
      <bottom style="thin">
        <color rgb="00D5E6EC"/>
      </bottom>
      <diagonal/>
    </border>
    <border>
      <left/>
      <right style="thin">
        <color rgb="00D5E6EC"/>
      </right>
      <top/>
      <bottom style="thin">
        <color rgb="00D5E6EC"/>
      </bottom>
      <diagonal/>
    </border>
    <border>
      <left style="thin">
        <color rgb="00D5E6EC"/>
      </left>
    </border>
    <border/>
    <border>
      <right style="thin">
        <color rgb="00D5E6EC"/>
      </right>
    </border>
    <border>
      <left style="thin">
        <color rgb="00D5E6EC"/>
      </left>
      <right style="thin">
        <color rgb="00D5E6EC"/>
      </right>
      <top style="thin">
        <color rgb="00D5E6EC"/>
      </top>
    </border>
    <border>
      <left style="thin">
        <color rgb="00D5E6EC"/>
      </left>
      <right style="thin">
        <color rgb="00D5E6EC"/>
      </right>
    </border>
  </borders>
  <cellStyleXfs count="1">
    <xf numFmtId="0" fontId="0" fillId="0" borderId="0"/>
  </cellStyleXfs>
  <cellXfs count="39">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left" vertical="center" wrapText="1"/>
    </xf>
    <xf numFmtId="0" fontId="3" fillId="0" borderId="0" applyAlignment="1" pivotButton="0" quotePrefix="0" xfId="0">
      <alignment horizontal="left" vertical="center"/>
    </xf>
    <xf numFmtId="0" fontId="6" fillId="0" borderId="0" applyAlignment="1" pivotButton="0" quotePrefix="0" xfId="0">
      <alignment horizontal="left" vertical="center" wrapText="1"/>
    </xf>
    <xf numFmtId="0" fontId="6" fillId="4" borderId="18" applyAlignment="1" pivotButton="0" quotePrefix="0" xfId="0">
      <alignment horizontal="left" vertical="center" wrapText="1"/>
    </xf>
    <xf numFmtId="0" fontId="0" fillId="0" borderId="8" pivotButton="0" quotePrefix="0" xfId="0"/>
    <xf numFmtId="0" fontId="0" fillId="0" borderId="10" pivotButton="0" quotePrefix="0" xfId="0"/>
    <xf numFmtId="0" fontId="0" fillId="0" borderId="9" pivotButton="0" quotePrefix="0" xfId="0"/>
    <xf numFmtId="0" fontId="0" fillId="0" borderId="11" pivotButton="0" quotePrefix="0" xfId="0"/>
    <xf numFmtId="0" fontId="10" fillId="4" borderId="19" applyAlignment="1" pivotButton="0" quotePrefix="0" xfId="0">
      <alignment horizontal="left" vertical="center"/>
    </xf>
    <xf numFmtId="0" fontId="0" fillId="4" borderId="5" pivotButton="0" quotePrefix="0" xfId="0"/>
    <xf numFmtId="0" fontId="0" fillId="4" borderId="6" pivotButton="0" quotePrefix="0" xfId="0"/>
    <xf numFmtId="0" fontId="0" fillId="4" borderId="7" pivotButton="0" quotePrefix="0" xfId="0"/>
    <xf numFmtId="0" fontId="4" fillId="0" borderId="0" applyAlignment="1" pivotButton="0" quotePrefix="0" xfId="0">
      <alignment horizontal="center" vertical="center" wrapText="1"/>
    </xf>
    <xf numFmtId="0" fontId="11" fillId="0" borderId="0" applyAlignment="1" pivotButton="0" quotePrefix="0" xfId="0">
      <alignment horizontal="left" vertical="center"/>
    </xf>
    <xf numFmtId="0" fontId="2" fillId="0" borderId="0" applyAlignment="1" pivotButton="0" quotePrefix="0" xfId="0">
      <alignment horizontal="left" vertical="center"/>
    </xf>
    <xf numFmtId="0" fontId="8" fillId="4" borderId="1" applyAlignment="1" pivotButton="0" quotePrefix="0" xfId="0">
      <alignment horizontal="center" vertical="center" wrapText="1"/>
    </xf>
    <xf numFmtId="0" fontId="0" fillId="0" borderId="12" pivotButton="0" quotePrefix="0" xfId="0"/>
    <xf numFmtId="0" fontId="0" fillId="0" borderId="13" pivotButton="0" quotePrefix="0" xfId="0"/>
    <xf numFmtId="0" fontId="0" fillId="0" borderId="14" pivotButton="0" quotePrefix="0" xfId="0"/>
    <xf numFmtId="0" fontId="2" fillId="3" borderId="1" applyAlignment="1" pivotButton="0" quotePrefix="0" xfId="0">
      <alignment horizontal="left" vertical="center"/>
    </xf>
    <xf numFmtId="1" fontId="4" fillId="3" borderId="1" applyAlignment="1" pivotButton="0" quotePrefix="0" xfId="0">
      <alignment horizontal="right" vertical="center"/>
    </xf>
    <xf numFmtId="0" fontId="6" fillId="0" borderId="0" applyAlignment="1" pivotButton="0" quotePrefix="0" xfId="0">
      <alignment horizontal="left" vertical="center"/>
    </xf>
    <xf numFmtId="1" fontId="4" fillId="0" borderId="0" applyAlignment="1" pivotButton="0" quotePrefix="0" xfId="0">
      <alignment horizontal="right" vertical="center"/>
    </xf>
    <xf numFmtId="0" fontId="9" fillId="0" borderId="0" applyAlignment="1" pivotButton="0" quotePrefix="0" xfId="0">
      <alignment horizontal="left" vertical="center"/>
    </xf>
    <xf numFmtId="1" fontId="4" fillId="6" borderId="1" applyAlignment="1" pivotButton="0" quotePrefix="0" xfId="0">
      <alignment horizontal="right" vertical="center"/>
    </xf>
    <xf numFmtId="1" fontId="4" fillId="4" borderId="1" applyAlignment="1" pivotButton="0" quotePrefix="0" xfId="0">
      <alignment horizontal="right" vertical="center"/>
    </xf>
    <xf numFmtId="165" fontId="4" fillId="4" borderId="1" applyAlignment="1" pivotButton="0" quotePrefix="0" xfId="0">
      <alignment horizontal="right" vertical="center"/>
    </xf>
    <xf numFmtId="0" fontId="5" fillId="0" borderId="0" applyAlignment="1" pivotButton="0" quotePrefix="0" xfId="0">
      <alignment horizontal="left" vertical="center" wrapText="1"/>
    </xf>
    <xf numFmtId="0" fontId="5" fillId="0" borderId="0" applyAlignment="1" pivotButton="0" quotePrefix="0" xfId="0">
      <alignment horizontal="center" vertical="center" wrapText="1"/>
    </xf>
    <xf numFmtId="0" fontId="7" fillId="5" borderId="1" applyAlignment="1" pivotButton="0" quotePrefix="0" xfId="0">
      <alignment horizontal="center" vertical="center" wrapText="1"/>
    </xf>
    <xf numFmtId="0" fontId="7" fillId="2" borderId="1" applyAlignment="1" pivotButton="0" quotePrefix="0" xfId="0">
      <alignment horizontal="center" vertical="center" wrapText="1"/>
    </xf>
    <xf numFmtId="0" fontId="5" fillId="0" borderId="0" applyAlignment="1" pivotButton="0" quotePrefix="0" xfId="0">
      <alignment horizontal="center" vertical="center"/>
    </xf>
    <xf numFmtId="0" fontId="6" fillId="0" borderId="1" applyAlignment="1" pivotButton="0" quotePrefix="0" xfId="0">
      <alignment horizontal="left" vertical="center"/>
    </xf>
    <xf numFmtId="0" fontId="6" fillId="0" borderId="0" applyAlignment="1" pivotButton="0" quotePrefix="0" xfId="0">
      <alignment horizontal="center" vertical="center"/>
    </xf>
    <xf numFmtId="0" fontId="4" fillId="4" borderId="1" applyAlignment="1" pivotButton="0" quotePrefix="0" xfId="0">
      <alignment horizontal="left" vertical="center"/>
    </xf>
    <xf numFmtId="0" fontId="6" fillId="3" borderId="1" applyAlignment="1" pivotButton="0" quotePrefix="0" xfId="0">
      <alignment horizontal="left" vertical="center"/>
    </xf>
    <xf numFmtId="164" fontId="4" fillId="4" borderId="1" applyAlignment="1" pivotButton="0" quotePrefix="0" xfId="0">
      <alignment horizontal="left" vertical="center"/>
    </xf>
  </cellXfs>
  <cellStyles count="1">
    <cellStyle name="Normal" xfId="0" builtinId="0" hidden="0"/>
  </cellStyles>
  <dxfs count="5">
    <dxf>
      <fill>
        <patternFill patternType="solid">
          <fgColor rgb="00FAD9D9"/>
        </patternFill>
      </fill>
    </dxf>
    <dxf>
      <fill>
        <patternFill patternType="solid">
          <fgColor rgb="00DDEFF4"/>
        </patternFill>
      </fill>
    </dxf>
    <dxf>
      <fill>
        <patternFill patternType="solid">
          <fgColor rgb="00D9EFE0"/>
        </patternFill>
      </fill>
    </dxf>
    <dxf>
      <fill>
        <patternFill patternType="solid">
          <fgColor rgb="00E7E7E4"/>
        </patternFill>
      </fill>
    </dxf>
    <dxf>
      <fill>
        <patternFill patternType="solid">
          <fgColor rgb="00EEF6F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DDEFF4"/>
    <outlinePr summaryBelow="1" summaryRight="1"/>
    <pageSetUpPr fitToPage="1"/>
  </sheetPr>
  <dimension ref="A1:Z400"/>
  <sheetViews>
    <sheetView showGridLines="0" workbookViewId="0">
      <selection activeCell="A1" sqref="A1"/>
    </sheetView>
  </sheetViews>
  <sheetFormatPr baseColWidth="8" defaultRowHeight="15"/>
  <cols>
    <col width="2" customWidth="1" min="1" max="1"/>
    <col width="16" customWidth="1" min="2" max="2"/>
    <col width="16" customWidth="1" min="3" max="3"/>
    <col width="16" customWidth="1" min="4" max="4"/>
    <col width="16" customWidth="1" min="5" max="5"/>
    <col width="16" customWidth="1" min="6" max="6"/>
    <col width="16" customWidth="1" min="7" max="7"/>
    <col width="16" customWidth="1" min="8" max="8"/>
  </cols>
  <sheetData>
    <row r="1"/>
    <row r="2" ht="40" customHeight="1">
      <c r="B2" s="1" t="inlineStr">
        <is>
          <t>Your Open House Sign-In Sheet  🏡</t>
        </is>
      </c>
    </row>
    <row r="3"/>
    <row r="4" ht="26" customHeight="1">
      <c r="B4" s="2" t="inlineStr">
        <is>
          <t>Visitors sign in at the door, on paper or on a tablet. On Monday the Follow-Up tab tells you who to call first. Free, and nothing here asks you to sign up.</t>
        </is>
      </c>
    </row>
    <row r="5"/>
    <row r="6">
      <c r="B6" s="3" t="inlineStr">
        <is>
          <t>HOW TO USE IT</t>
        </is>
      </c>
    </row>
    <row r="7" ht="40" customHeight="1">
      <c r="B7" s="4" t="inlineStr">
        <is>
          <t>1.  Settings: the address, date, hours, your name and brokerage. They print across the top of the sign-in page.</t>
        </is>
      </c>
    </row>
    <row r="8" ht="40" customHeight="1">
      <c r="B8" s="4" t="inlineStr">
        <is>
          <t>2.  Sign-In: leave it open on a tablet at the door, or print it (File, Print) for a clipboard. The agent's columns on the right do not print.</t>
        </is>
      </c>
    </row>
    <row r="9" ht="40" customHeight="1">
      <c r="B9" s="4" t="inlineStr">
        <is>
          <t>3.  After the open house, type in any paper sign-ins. Priority works itself out; tick Followed up as you go.</t>
        </is>
      </c>
    </row>
    <row r="10" ht="40" customHeight="1">
      <c r="B10" s="4" t="inlineStr">
        <is>
          <t>4.  Follow-Up counts who is hot, who has an agent and who asked not to be contacted, and gives the date 48 hours are up.</t>
        </is>
      </c>
    </row>
    <row r="11" ht="24" customHeight="1">
      <c r="B11" s="4" t="inlineStr">
        <is>
          <t>5.  The twelve visitors in there now are examples. Delete them before the doors open.</t>
        </is>
      </c>
    </row>
    <row r="12"/>
    <row r="13">
      <c r="B13" s="3" t="inlineStr">
        <is>
          <t>GOOD TO KNOW</t>
        </is>
      </c>
    </row>
    <row r="14" ht="40" customHeight="1">
      <c r="B14" s="4" t="inlineStr">
        <is>
          <t>Hot means buying within three months with financing ready (pre-approved or cash) and no agent. Warm is within six months. Everything else is Later.</t>
        </is>
      </c>
    </row>
    <row r="15" ht="40" customHeight="1">
      <c r="B15" s="4" t="inlineStr">
        <is>
          <t>A visitor who says they have an agent is marked Has an agent and is left out of your follow-up count. Rules on this differ by brokerage and state, so check yours.</t>
        </is>
      </c>
    </row>
    <row r="16" ht="40" customHeight="1">
      <c r="B16" s="4" t="inlineStr">
        <is>
          <t>One open house per copy of the Sign-In tab: right-click the tab, Duplicate, and change the Settings for the next one.</t>
        </is>
      </c>
    </row>
    <row r="17" ht="40" customHeight="1">
      <c r="B17" s="4" t="inlineStr">
        <is>
          <t>Prefer Excel? File, Download, Microsoft Excel gives you the same file, with Followed up as TRUE and FALSE so it still adds up.</t>
        </is>
      </c>
    </row>
    <row r="18"/>
    <row r="19">
      <c r="B19" s="3" t="inlineStr">
        <is>
          <t>FROM TEMPLACITY</t>
        </is>
      </c>
    </row>
    <row r="20" ht="62" customHeight="1">
      <c r="B20" s="5" t="inlineStr">
        <is>
          <t>We make planners and trackers for people who would rather see the whole week on one page than be reminded by an app. There are more of them, free ones included, on the site.</t>
        </is>
      </c>
      <c r="C20" s="6" t="n"/>
      <c r="D20" s="6" t="n"/>
      <c r="E20" s="6" t="n"/>
      <c r="F20" s="6" t="n"/>
      <c r="G20" s="6" t="n"/>
      <c r="H20" s="7" t="n"/>
    </row>
    <row r="21">
      <c r="B21" s="8" t="n"/>
      <c r="H21" s="9" t="n"/>
    </row>
    <row r="22">
      <c r="B22" s="8" t="n"/>
      <c r="H22" s="9" t="n"/>
    </row>
    <row r="23" ht="28" customHeight="1">
      <c r="B23" s="10">
        <f>HYPERLINK("https://templacity.com/sheets/","→  More free templates at templacity.com")</f>
        <v/>
      </c>
      <c r="H23" s="9" t="n"/>
    </row>
    <row r="24">
      <c r="B24" s="11" t="n"/>
      <c r="C24" s="12" t="n"/>
      <c r="D24" s="12" t="n"/>
      <c r="E24" s="12" t="n"/>
      <c r="F24" s="12" t="n"/>
      <c r="G24" s="12" t="n"/>
      <c r="H24" s="13" t="n"/>
    </row>
    <row r="25"/>
    <row r="26">
      <c r="B26" s="14" t="inlineStr">
        <is>
          <t>Sign them in, call them back.  🏡</t>
        </is>
      </c>
    </row>
    <row r="27"/>
    <row r="28">
      <c r="B28" s="15" t="inlineStr">
        <is>
          <t>templacity.com</t>
        </is>
      </c>
    </row>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sheetData>
  <mergeCells count="14">
    <mergeCell ref="B8:H8"/>
    <mergeCell ref="B14:H14"/>
    <mergeCell ref="B17:H17"/>
    <mergeCell ref="B9:H9"/>
    <mergeCell ref="B26:H26"/>
    <mergeCell ref="B4:H4"/>
    <mergeCell ref="B20:H22"/>
    <mergeCell ref="B2:H2"/>
    <mergeCell ref="B16:H16"/>
    <mergeCell ref="B15:H15"/>
    <mergeCell ref="B7:H7"/>
    <mergeCell ref="B10:H10"/>
    <mergeCell ref="B11:H11"/>
    <mergeCell ref="B23:H23"/>
  </mergeCells>
  <pageMargins left="0.75" right="0.75" top="1" bottom="1" header="0.5" footer="0.5"/>
  <pageSetup orientation="portrait" fitToHeight="0" fitToWidth="1"/>
</worksheet>
</file>

<file path=xl/worksheets/sheet2.xml><?xml version="1.0" encoding="utf-8"?>
<worksheet xmlns="http://schemas.openxmlformats.org/spreadsheetml/2006/main">
  <sheetPr>
    <tabColor rgb="00F5E8DD"/>
    <outlinePr summaryBelow="1" summaryRight="1"/>
    <pageSetUpPr fitToPage="1"/>
  </sheetPr>
  <dimension ref="A1:Z400"/>
  <sheetViews>
    <sheetView showGridLines="0" workbookViewId="0">
      <selection activeCell="A1" sqref="A1"/>
    </sheetView>
  </sheetViews>
  <sheetFormatPr baseColWidth="8" defaultRowHeight="15"/>
  <cols>
    <col width="2" customWidth="1" min="1" max="1"/>
    <col width="30" customWidth="1" min="2" max="2"/>
    <col width="4" customWidth="1" min="3" max="3"/>
    <col width="13" customWidth="1" min="4" max="4"/>
    <col width="3" customWidth="1" min="5" max="5"/>
    <col width="2" customWidth="1" min="6" max="6"/>
    <col width="20" customWidth="1" min="7" max="7"/>
    <col width="9" customWidth="1" min="8" max="8"/>
    <col width="24" customWidth="1" min="9" max="9"/>
  </cols>
  <sheetData>
    <row r="1"/>
    <row r="2" ht="40" customHeight="1">
      <c r="B2" s="1" t="inlineStr">
        <is>
          <t>Open house follow-up  📊</t>
        </is>
      </c>
    </row>
    <row r="3">
      <c r="B3" s="16" t="inlineStr">
        <is>
          <t>Everything here counts the Sign-In tab. Nothing on this page is typed.</t>
        </is>
      </c>
    </row>
    <row r="4"/>
    <row r="5" ht="26" customHeight="1">
      <c r="B5" s="17">
        <f>IF((COUNTIF('🖊 Sign-In'!$L:$L,"?*")-2)&lt;=0,"No one has signed in yet",(COUNTIF('🖊 Sign-In'!$L:$L,"?*")-2)&amp;" signed in, "&amp;$D$12&amp;" hot. "&amp;IF((COUNTIFS('🖊 Sign-In'!$L:$L,"Hot",'🖊 Sign-In'!$M:$M,FALSE)+COUNTIFS('🖊 Sign-In'!$L:$L,"Warm",'🖊 Sign-In'!$M:$M,FALSE)+COUNTIFS('🖊 Sign-In'!$L:$L,"Later",'🖊 Sign-In'!$M:$M,FALSE))=0,"Everyone is followed up.",(COUNTIFS('🖊 Sign-In'!$L:$L,"Hot",'🖊 Sign-In'!$M:$M,FALSE)+COUNTIFS('🖊 Sign-In'!$L:$L,"Warm",'🖊 Sign-In'!$M:$M,FALSE)+COUNTIFS('🖊 Sign-In'!$L:$L,"Later",'🖊 Sign-In'!$M:$M,FALSE))&amp;" to follow up by "&amp;TEXT(('🔧 Settings'!$C$8+2),"dddd d mmm")&amp;"."))</f>
        <v/>
      </c>
      <c r="C5" s="6" t="n"/>
      <c r="D5" s="6" t="n"/>
      <c r="E5" s="6" t="n"/>
      <c r="F5" s="6" t="n"/>
      <c r="G5" s="6" t="n"/>
      <c r="H5" s="6" t="n"/>
      <c r="I5" s="7" t="n"/>
    </row>
    <row r="6" ht="26" customHeight="1">
      <c r="B6" s="18" t="n"/>
      <c r="C6" s="19" t="n"/>
      <c r="D6" s="19" t="n"/>
      <c r="E6" s="19" t="n"/>
      <c r="F6" s="19" t="n"/>
      <c r="G6" s="19" t="n"/>
      <c r="H6" s="19" t="n"/>
      <c r="I6" s="20" t="n"/>
    </row>
    <row r="7"/>
    <row r="8">
      <c r="B8" s="3" t="inlineStr">
        <is>
          <t>WHO CAME</t>
        </is>
      </c>
      <c r="G8" s="3" t="inlineStr">
        <is>
          <t>BUYING IN</t>
        </is>
      </c>
    </row>
    <row r="9">
      <c r="B9" s="21" t="inlineStr">
        <is>
          <t>Signed in</t>
        </is>
      </c>
      <c r="C9" s="21" t="n"/>
      <c r="D9" s="22">
        <f>(COUNTIF('🖊 Sign-In'!$L:$L,"?*")-2)</f>
        <v/>
      </c>
      <c r="G9" s="23" t="inlineStr">
        <is>
          <t>Within 3 months</t>
        </is>
      </c>
      <c r="H9" s="24">
        <f>COUNTIF('🖊 Sign-In'!$G:$G,$G9)</f>
        <v/>
      </c>
      <c r="I9" s="25">
        <f>IF(N($H9)&lt;=0,"",REPT("■",MAX(1,MIN(14,ROUND(IF(MAX($H$9:$H$12)=0,0,$H9/MAX($H$9:$H$12))*14,0)))))</f>
        <v/>
      </c>
    </row>
    <row r="10">
      <c r="B10" s="21" t="inlineStr">
        <is>
          <t>Working with an agent</t>
        </is>
      </c>
      <c r="C10" s="21" t="n"/>
      <c r="D10" s="22">
        <f>COUNTIF('🖊 Sign-In'!$L:$L,"Has an agent")</f>
        <v/>
      </c>
      <c r="G10" s="23" t="inlineStr">
        <is>
          <t>3 to 6 months</t>
        </is>
      </c>
      <c r="H10" s="24">
        <f>COUNTIF('🖊 Sign-In'!$G:$G,$G10)</f>
        <v/>
      </c>
      <c r="I10" s="25">
        <f>IF(N($H10)&lt;=0,"",REPT("■",MAX(1,MIN(14,ROUND(IF(MAX($H$9:$H$12)=0,0,$H10/MAX($H$9:$H$12))*14,0)))))</f>
        <v/>
      </c>
    </row>
    <row r="11">
      <c r="B11" s="21" t="inlineStr">
        <is>
          <t>Not working with an agent</t>
        </is>
      </c>
      <c r="C11" s="21" t="n"/>
      <c r="D11" s="22">
        <f>COUNTIF('🖊 Sign-In'!$E:$E,"No")</f>
        <v/>
      </c>
      <c r="G11" s="23" t="inlineStr">
        <is>
          <t>6 months or more</t>
        </is>
      </c>
      <c r="H11" s="24">
        <f>COUNTIF('🖊 Sign-In'!$G:$G,$G11)</f>
        <v/>
      </c>
      <c r="I11" s="25">
        <f>IF(N($H11)&lt;=0,"",REPT("■",MAX(1,MIN(14,ROUND(IF(MAX($H$9:$H$12)=0,0,$H11/MAX($H$9:$H$12))*14,0)))))</f>
        <v/>
      </c>
    </row>
    <row r="12">
      <c r="B12" s="21" t="inlineStr">
        <is>
          <t>Hot: buying soon, money ready</t>
        </is>
      </c>
      <c r="C12" s="21" t="n"/>
      <c r="D12" s="26">
        <f>COUNTIF('🖊 Sign-In'!$L:$L,"Hot")</f>
        <v/>
      </c>
      <c r="G12" s="23" t="inlineStr">
        <is>
          <t>Just looking</t>
        </is>
      </c>
      <c r="H12" s="24">
        <f>COUNTIF('🖊 Sign-In'!$G:$G,$G12)</f>
        <v/>
      </c>
      <c r="I12" s="25">
        <f>IF(N($H12)&lt;=0,"",REPT("■",MAX(1,MIN(14,ROUND(IF(MAX($H$9:$H$12)=0,0,$H12/MAX($H$9:$H$12))*14,0)))))</f>
        <v/>
      </c>
    </row>
    <row r="13">
      <c r="B13" s="21" t="inlineStr">
        <is>
          <t>Warm: buying within 6 months</t>
        </is>
      </c>
      <c r="C13" s="21" t="n"/>
      <c r="D13" s="22">
        <f>COUNTIF('🖊 Sign-In'!$L:$L,"Warm")</f>
        <v/>
      </c>
    </row>
    <row r="14">
      <c r="B14" s="21" t="inlineStr">
        <is>
          <t>Later or just looking</t>
        </is>
      </c>
      <c r="C14" s="21" t="n"/>
      <c r="D14" s="22">
        <f>COUNTIF('🖊 Sign-In'!$L:$L,"Later")</f>
        <v/>
      </c>
    </row>
    <row r="15">
      <c r="B15" s="21" t="inlineStr">
        <is>
          <t>Asked not to be contacted</t>
        </is>
      </c>
      <c r="C15" s="21" t="n"/>
      <c r="D15" s="22">
        <f>COUNTIF('🖊 Sign-In'!$L:$L,"Do not contact")</f>
        <v/>
      </c>
      <c r="G15" s="3" t="inlineStr">
        <is>
          <t>FINANCING</t>
        </is>
      </c>
    </row>
    <row r="16">
      <c r="B16" s="21" t="inlineStr">
        <is>
          <t>Followed up so far</t>
        </is>
      </c>
      <c r="C16" s="21" t="n"/>
      <c r="D16" s="22">
        <f>COUNTIF('🖊 Sign-In'!$M:$M,TRUE)</f>
        <v/>
      </c>
      <c r="G16" s="23" t="inlineStr">
        <is>
          <t>Pre-approved</t>
        </is>
      </c>
      <c r="H16" s="24">
        <f>COUNTIF('🖊 Sign-In'!$H:$H,$G16)</f>
        <v/>
      </c>
      <c r="I16" s="25">
        <f>IF(N($H16)&lt;=0,"",REPT("■",MAX(1,MIN(14,ROUND(IF(MAX($H$16:$H$19)=0,0,$H16/MAX($H$16:$H$19))*14,0)))))</f>
        <v/>
      </c>
    </row>
    <row r="17">
      <c r="B17" s="21" t="inlineStr">
        <is>
          <t>Still to follow up</t>
        </is>
      </c>
      <c r="C17" s="21" t="n"/>
      <c r="D17" s="27">
        <f>(COUNTIFS('🖊 Sign-In'!$L:$L,"Hot",'🖊 Sign-In'!$M:$M,FALSE)+COUNTIFS('🖊 Sign-In'!$L:$L,"Warm",'🖊 Sign-In'!$M:$M,FALSE)+COUNTIFS('🖊 Sign-In'!$L:$L,"Later",'🖊 Sign-In'!$M:$M,FALSE))</f>
        <v/>
      </c>
      <c r="G17" s="23" t="inlineStr">
        <is>
          <t>Paying cash</t>
        </is>
      </c>
      <c r="H17" s="24">
        <f>COUNTIF('🖊 Sign-In'!$H:$H,$G17)</f>
        <v/>
      </c>
      <c r="I17" s="25">
        <f>IF(N($H17)&lt;=0,"",REPT("■",MAX(1,MIN(14,ROUND(IF(MAX($H$16:$H$19)=0,0,$H17/MAX($H$16:$H$19))*14,0)))))</f>
        <v/>
      </c>
    </row>
    <row r="18">
      <c r="G18" s="23" t="inlineStr">
        <is>
          <t>Not yet</t>
        </is>
      </c>
      <c r="H18" s="24">
        <f>COUNTIF('🖊 Sign-In'!$H:$H,$G18)</f>
        <v/>
      </c>
      <c r="I18" s="25">
        <f>IF(N($H18)&lt;=0,"",REPT("■",MAX(1,MIN(14,ROUND(IF(MAX($H$16:$H$19)=0,0,$H18/MAX($H$16:$H$19))*14,0)))))</f>
        <v/>
      </c>
    </row>
    <row r="19">
      <c r="B19" s="3" t="inlineStr">
        <is>
          <t>FOLLOW UP BY</t>
        </is>
      </c>
      <c r="G19" s="23" t="inlineStr">
        <is>
          <t>Rather not say</t>
        </is>
      </c>
      <c r="H19" s="24">
        <f>COUNTIF('🖊 Sign-In'!$H:$H,$G19)</f>
        <v/>
      </c>
      <c r="I19" s="25">
        <f>IF(N($H19)&lt;=0,"",REPT("■",MAX(1,MIN(14,ROUND(IF(MAX($H$16:$H$19)=0,0,$H19/MAX($H$16:$H$19))*14,0)))))</f>
        <v/>
      </c>
    </row>
    <row r="20">
      <c r="B20" s="21" t="inlineStr">
        <is>
          <t>Within 48 hours of the open house</t>
        </is>
      </c>
      <c r="D20" s="28">
        <f>('🔧 Settings'!$C$8+2)</f>
        <v/>
      </c>
    </row>
    <row r="21">
      <c r="B21" s="29" t="inlineStr">
        <is>
          <t>A visitor with an agent is that agent's to follow up. Check your brokerage and local rules for what you may discuss with a buyer who has none.</t>
        </is>
      </c>
    </row>
    <row r="22">
      <c r="G22" s="3" t="inlineStr">
        <is>
          <t>HEARD VIA</t>
        </is>
      </c>
    </row>
    <row r="23">
      <c r="G23" s="23" t="inlineStr">
        <is>
          <t>Sign outside</t>
        </is>
      </c>
      <c r="H23" s="24">
        <f>COUNTIF('🖊 Sign-In'!$I:$I,$G23)</f>
        <v/>
      </c>
      <c r="I23" s="25">
        <f>IF(N($H23)&lt;=0,"",REPT("■",MAX(1,MIN(14,ROUND(IF(MAX($H$23:$H$28)=0,0,$H23/MAX($H$23:$H$28))*14,0)))))</f>
        <v/>
      </c>
    </row>
    <row r="24">
      <c r="G24" s="23" t="inlineStr">
        <is>
          <t>Online listing</t>
        </is>
      </c>
      <c r="H24" s="24">
        <f>COUNTIF('🖊 Sign-In'!$I:$I,$G24)</f>
        <v/>
      </c>
      <c r="I24" s="25">
        <f>IF(N($H24)&lt;=0,"",REPT("■",MAX(1,MIN(14,ROUND(IF(MAX($H$23:$H$28)=0,0,$H24/MAX($H$23:$H$28))*14,0)))))</f>
        <v/>
      </c>
    </row>
    <row r="25">
      <c r="G25" s="23" t="inlineStr">
        <is>
          <t>Social media</t>
        </is>
      </c>
      <c r="H25" s="24">
        <f>COUNTIF('🖊 Sign-In'!$I:$I,$G25)</f>
        <v/>
      </c>
      <c r="I25" s="25">
        <f>IF(N($H25)&lt;=0,"",REPT("■",MAX(1,MIN(14,ROUND(IF(MAX($H$23:$H$28)=0,0,$H25/MAX($H$23:$H$28))*14,0)))))</f>
        <v/>
      </c>
    </row>
    <row r="26">
      <c r="G26" s="23" t="inlineStr">
        <is>
          <t>Neighbour</t>
        </is>
      </c>
      <c r="H26" s="24">
        <f>COUNTIF('🖊 Sign-In'!$I:$I,$G26)</f>
        <v/>
      </c>
      <c r="I26" s="25">
        <f>IF(N($H26)&lt;=0,"",REPT("■",MAX(1,MIN(14,ROUND(IF(MAX($H$23:$H$28)=0,0,$H26/MAX($H$23:$H$28))*14,0)))))</f>
        <v/>
      </c>
    </row>
    <row r="27">
      <c r="G27" s="23" t="inlineStr">
        <is>
          <t>Friend or family</t>
        </is>
      </c>
      <c r="H27" s="24">
        <f>COUNTIF('🖊 Sign-In'!$I:$I,$G27)</f>
        <v/>
      </c>
      <c r="I27" s="25">
        <f>IF(N($H27)&lt;=0,"",REPT("■",MAX(1,MIN(14,ROUND(IF(MAX($H$23:$H$28)=0,0,$H27/MAX($H$23:$H$28))*14,0)))))</f>
        <v/>
      </c>
    </row>
    <row r="28">
      <c r="G28" s="23" t="inlineStr">
        <is>
          <t>Other</t>
        </is>
      </c>
      <c r="H28" s="24">
        <f>COUNTIF('🖊 Sign-In'!$I:$I,$G28)</f>
        <v/>
      </c>
      <c r="I28" s="25">
        <f>IF(N($H28)&lt;=0,"",REPT("■",MAX(1,MIN(14,ROUND(IF(MAX($H$23:$H$28)=0,0,$H28/MAX($H$23:$H$28))*14,0)))))</f>
        <v/>
      </c>
    </row>
    <row r="29"/>
    <row r="30">
      <c r="B30" s="15" t="inlineStr">
        <is>
          <t>templacity.com</t>
        </is>
      </c>
    </row>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sheetData>
  <mergeCells count="4">
    <mergeCell ref="B21:D23"/>
    <mergeCell ref="B3:I3"/>
    <mergeCell ref="B2:I2"/>
    <mergeCell ref="B5:I6"/>
  </mergeCells>
  <pageMargins left="0.75" right="0.75" top="1" bottom="1" header="0.5" footer="0.5"/>
  <pageSetup orientation="landscape" fitToHeight="0" fitToWidth="1"/>
</worksheet>
</file>

<file path=xl/worksheets/sheet3.xml><?xml version="1.0" encoding="utf-8"?>
<worksheet xmlns="http://schemas.openxmlformats.org/spreadsheetml/2006/main">
  <sheetPr>
    <tabColor rgb="00DDEFF4"/>
    <outlinePr summaryBelow="1" summaryRight="1"/>
    <pageSetUpPr fitToPage="1"/>
  </sheetPr>
  <dimension ref="A1:P46"/>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5" customWidth="1" min="1" max="1"/>
    <col width="22" customWidth="1" min="2" max="2"/>
    <col width="16" customWidth="1" min="3" max="3"/>
    <col width="27" customWidth="1" min="4" max="4"/>
    <col width="11" customWidth="1" min="5" max="5"/>
    <col width="16" customWidth="1" min="6" max="6"/>
    <col width="18" customWidth="1" min="7" max="7"/>
    <col width="15" customWidth="1" min="8" max="8"/>
    <col width="15" customWidth="1" min="9" max="9"/>
    <col width="14" customWidth="1" min="10" max="10"/>
    <col width="3" customWidth="1" min="11" max="11"/>
    <col width="15" customWidth="1" min="12" max="12"/>
    <col width="11" customWidth="1" min="13" max="13"/>
    <col width="34" customWidth="1" min="14" max="14"/>
    <col width="16" customWidth="1" min="16" max="16"/>
  </cols>
  <sheetData>
    <row r="1" ht="40" customHeight="1">
      <c r="A1" s="1" t="inlineStr">
        <is>
          <t>Welcome. Please sign in.</t>
        </is>
      </c>
    </row>
    <row r="2" ht="24" customHeight="1">
      <c r="A2" s="14">
        <f>'🔧 Settings'!$C$7&amp;"   ·   "&amp;TEXT('🔧 Settings'!$C$8,"dddd d mmmm")&amp;"   ·   "&amp;'🔧 Settings'!$C$9</f>
        <v/>
      </c>
    </row>
    <row r="3">
      <c r="A3" s="30">
        <f>"Hosted by "&amp;'🔧 Settings'!$C$10&amp;", "&amp;'🔧 Settings'!$C$11&amp;". Your details are used only to follow up on this home, the way you choose in the last column."</f>
        <v/>
      </c>
    </row>
    <row r="4">
      <c r="A4" s="30" t="inlineStr">
        <is>
          <t>If you are working with an agent, please say so: it decides who follows up with you.</t>
        </is>
      </c>
    </row>
    <row r="5">
      <c r="L5" s="3" t="inlineStr">
        <is>
          <t>FOR THE AGENT, NOT PRINTED</t>
        </is>
      </c>
    </row>
    <row r="6" ht="30" customHeight="1">
      <c r="A6" s="31" t="inlineStr">
        <is>
          <t>#</t>
        </is>
      </c>
      <c r="B6" s="31" t="inlineStr">
        <is>
          <t>Name</t>
        </is>
      </c>
      <c r="C6" s="31" t="inlineStr">
        <is>
          <t>Phone</t>
        </is>
      </c>
      <c r="D6" s="31" t="inlineStr">
        <is>
          <t>Email</t>
        </is>
      </c>
      <c r="E6" s="31" t="inlineStr">
        <is>
          <t>With an agent?</t>
        </is>
      </c>
      <c r="F6" s="31" t="inlineStr">
        <is>
          <t>Agent's name</t>
        </is>
      </c>
      <c r="G6" s="31" t="inlineStr">
        <is>
          <t>Buying in</t>
        </is>
      </c>
      <c r="H6" s="31" t="inlineStr">
        <is>
          <t>Financing</t>
        </is>
      </c>
      <c r="I6" s="31" t="inlineStr">
        <is>
          <t>Heard via</t>
        </is>
      </c>
      <c r="J6" s="31" t="inlineStr">
        <is>
          <t>Best way to reach</t>
        </is>
      </c>
      <c r="L6" s="32" t="inlineStr">
        <is>
          <t>Priority</t>
        </is>
      </c>
      <c r="M6" s="32" t="inlineStr">
        <is>
          <t>Followed up</t>
        </is>
      </c>
      <c r="N6" s="32" t="inlineStr">
        <is>
          <t>Notes</t>
        </is>
      </c>
      <c r="P6" s="15" t="inlineStr">
        <is>
          <t>templacity.com</t>
        </is>
      </c>
    </row>
    <row r="7" ht="24" customHeight="1">
      <c r="A7" s="33" t="n">
        <v>1</v>
      </c>
      <c r="B7" s="34" t="inlineStr">
        <is>
          <t>Maya Ortiz</t>
        </is>
      </c>
      <c r="C7" s="34" t="inlineStr">
        <is>
          <t>(555) 214-0193</t>
        </is>
      </c>
      <c r="D7" s="34" t="inlineStr">
        <is>
          <t>maya.ortiz@example.com</t>
        </is>
      </c>
      <c r="E7" s="34" t="inlineStr">
        <is>
          <t>No</t>
        </is>
      </c>
      <c r="F7" s="34" t="n"/>
      <c r="G7" s="34" t="inlineStr">
        <is>
          <t>Within 3 months</t>
        </is>
      </c>
      <c r="H7" s="34" t="inlineStr">
        <is>
          <t>Pre-approved</t>
        </is>
      </c>
      <c r="I7" s="34" t="inlineStr">
        <is>
          <t>Online listing</t>
        </is>
      </c>
      <c r="J7" s="34" t="inlineStr">
        <is>
          <t>Text</t>
        </is>
      </c>
      <c r="L7" s="35">
        <f>IF($B7="","",IF($J7="Please do not","Do not contact",IF($E7="Yes","Has an agent",IF(AND($G7="Within 3 months",OR($H7="Pre-approved",$H7="Paying cash")),"Hot",IF(OR($G7="Within 3 months",$G7="3 to 6 months"),"Warm","Later")))))</f>
        <v/>
      </c>
      <c r="M7" s="35" t="b">
        <v>1</v>
      </c>
      <c r="N7" s="23" t="inlineStr">
        <is>
          <t>Loved the kitchen. Second showing Sat?</t>
        </is>
      </c>
    </row>
    <row r="8" ht="24" customHeight="1">
      <c r="A8" s="33" t="n">
        <v>2</v>
      </c>
      <c r="B8" s="34" t="inlineStr">
        <is>
          <t>Daniel Brooks</t>
        </is>
      </c>
      <c r="C8" s="34" t="inlineStr">
        <is>
          <t>(555) 380-7726</t>
        </is>
      </c>
      <c r="D8" s="34" t="inlineStr">
        <is>
          <t>dbrooks@example.com</t>
        </is>
      </c>
      <c r="E8" s="34" t="inlineStr">
        <is>
          <t>Yes</t>
        </is>
      </c>
      <c r="F8" s="34" t="inlineStr">
        <is>
          <t>Lena Park</t>
        </is>
      </c>
      <c r="G8" s="34" t="inlineStr">
        <is>
          <t>3 to 6 months</t>
        </is>
      </c>
      <c r="H8" s="34" t="inlineStr">
        <is>
          <t>Pre-approved</t>
        </is>
      </c>
      <c r="I8" s="34" t="inlineStr">
        <is>
          <t>Online listing</t>
        </is>
      </c>
      <c r="J8" s="34" t="inlineStr">
        <is>
          <t>Email</t>
        </is>
      </c>
      <c r="L8" s="35">
        <f>IF($B8="","",IF($J8="Please do not","Do not contact",IF($E8="Yes","Has an agent",IF(AND($G8="Within 3 months",OR($H8="Pre-approved",$H8="Paying cash")),"Hot",IF(OR($G8="Within 3 months",$G8="3 to 6 months"),"Warm","Later")))))</f>
        <v/>
      </c>
      <c r="M8" s="35" t="b">
        <v>0</v>
      </c>
      <c r="N8" s="23" t="n"/>
    </row>
    <row r="9" ht="24" customHeight="1">
      <c r="A9" s="33" t="n">
        <v>3</v>
      </c>
      <c r="B9" s="34" t="inlineStr">
        <is>
          <t>Priya Nair</t>
        </is>
      </c>
      <c r="C9" s="34" t="inlineStr">
        <is>
          <t>(555) 902-4417</t>
        </is>
      </c>
      <c r="D9" s="34" t="inlineStr">
        <is>
          <t>priya.n@example.com</t>
        </is>
      </c>
      <c r="E9" s="34" t="inlineStr">
        <is>
          <t>No</t>
        </is>
      </c>
      <c r="F9" s="34" t="n"/>
      <c r="G9" s="34" t="inlineStr">
        <is>
          <t>Within 3 months</t>
        </is>
      </c>
      <c r="H9" s="34" t="inlineStr">
        <is>
          <t>Paying cash</t>
        </is>
      </c>
      <c r="I9" s="34" t="inlineStr">
        <is>
          <t>Sign outside</t>
        </is>
      </c>
      <c r="J9" s="34" t="inlineStr">
        <is>
          <t>Call</t>
        </is>
      </c>
      <c r="L9" s="35">
        <f>IF($B9="","",IF($J9="Please do not","Do not contact",IF($E9="Yes","Has an agent",IF(AND($G9="Within 3 months",OR($H9="Pre-approved",$H9="Paying cash")),"Hot",IF(OR($G9="Within 3 months",$G9="3 to 6 months"),"Warm","Later")))))</f>
        <v/>
      </c>
      <c r="M9" s="35" t="b">
        <v>1</v>
      </c>
      <c r="N9" s="23" t="inlineStr">
        <is>
          <t>Downsizing. Asked about the HOA fee.</t>
        </is>
      </c>
    </row>
    <row r="10" ht="24" customHeight="1">
      <c r="A10" s="33" t="n">
        <v>4</v>
      </c>
      <c r="B10" s="34" t="inlineStr">
        <is>
          <t>Tom Walsh</t>
        </is>
      </c>
      <c r="C10" s="34" t="inlineStr">
        <is>
          <t>(555) 661-3058</t>
        </is>
      </c>
      <c r="D10" s="34" t="n"/>
      <c r="E10" s="34" t="inlineStr">
        <is>
          <t>No</t>
        </is>
      </c>
      <c r="F10" s="34" t="n"/>
      <c r="G10" s="34" t="inlineStr">
        <is>
          <t>Just looking</t>
        </is>
      </c>
      <c r="H10" s="34" t="inlineStr">
        <is>
          <t>Rather not say</t>
        </is>
      </c>
      <c r="I10" s="34" t="inlineStr">
        <is>
          <t>Neighbour</t>
        </is>
      </c>
      <c r="J10" s="34" t="inlineStr">
        <is>
          <t>Please do not</t>
        </is>
      </c>
      <c r="L10" s="35">
        <f>IF($B10="","",IF($J10="Please do not","Do not contact",IF($E10="Yes","Has an agent",IF(AND($G10="Within 3 months",OR($H10="Pre-approved",$H10="Paying cash")),"Hot",IF(OR($G10="Within 3 months",$G10="3 to 6 months"),"Warm","Later")))))</f>
        <v/>
      </c>
      <c r="M10" s="35" t="b">
        <v>0</v>
      </c>
      <c r="N10" s="23" t="inlineStr">
        <is>
          <t>Lives two doors down.</t>
        </is>
      </c>
    </row>
    <row r="11" ht="24" customHeight="1">
      <c r="A11" s="33" t="n">
        <v>5</v>
      </c>
      <c r="B11" s="34" t="inlineStr">
        <is>
          <t>Grace Kim</t>
        </is>
      </c>
      <c r="C11" s="34" t="inlineStr">
        <is>
          <t>(555) 457-8820</t>
        </is>
      </c>
      <c r="D11" s="34" t="inlineStr">
        <is>
          <t>gracek@example.com</t>
        </is>
      </c>
      <c r="E11" s="34" t="inlineStr">
        <is>
          <t>Not sure</t>
        </is>
      </c>
      <c r="F11" s="34" t="n"/>
      <c r="G11" s="34" t="inlineStr">
        <is>
          <t>3 to 6 months</t>
        </is>
      </c>
      <c r="H11" s="34" t="inlineStr">
        <is>
          <t>Not yet</t>
        </is>
      </c>
      <c r="I11" s="34" t="inlineStr">
        <is>
          <t>Social media</t>
        </is>
      </c>
      <c r="J11" s="34" t="inlineStr">
        <is>
          <t>Email</t>
        </is>
      </c>
      <c r="L11" s="35">
        <f>IF($B11="","",IF($J11="Please do not","Do not contact",IF($E11="Yes","Has an agent",IF(AND($G11="Within 3 months",OR($H11="Pre-approved",$H11="Paying cash")),"Hot",IF(OR($G11="Within 3 months",$G11="3 to 6 months"),"Warm","Later")))))</f>
        <v/>
      </c>
      <c r="M11" s="35" t="b">
        <v>0</v>
      </c>
      <c r="N11" s="23" t="inlineStr">
        <is>
          <t>Needs a lender name.</t>
        </is>
      </c>
    </row>
    <row r="12" ht="24" customHeight="1">
      <c r="A12" s="33" t="n">
        <v>6</v>
      </c>
      <c r="B12" s="34" t="inlineStr">
        <is>
          <t>Luis Romero</t>
        </is>
      </c>
      <c r="C12" s="34" t="inlineStr">
        <is>
          <t>(555) 233-9164</t>
        </is>
      </c>
      <c r="D12" s="34" t="inlineStr">
        <is>
          <t>lromero@example.com</t>
        </is>
      </c>
      <c r="E12" s="34" t="inlineStr">
        <is>
          <t>No</t>
        </is>
      </c>
      <c r="F12" s="34" t="n"/>
      <c r="G12" s="34" t="inlineStr">
        <is>
          <t>Within 3 months</t>
        </is>
      </c>
      <c r="H12" s="34" t="inlineStr">
        <is>
          <t>Not yet</t>
        </is>
      </c>
      <c r="I12" s="34" t="inlineStr">
        <is>
          <t>Online listing</t>
        </is>
      </c>
      <c r="J12" s="34" t="inlineStr">
        <is>
          <t>Text</t>
        </is>
      </c>
      <c r="L12" s="35">
        <f>IF($B12="","",IF($J12="Please do not","Do not contact",IF($E12="Yes","Has an agent",IF(AND($G12="Within 3 months",OR($H12="Pre-approved",$H12="Paying cash")),"Hot",IF(OR($G12="Within 3 months",$G12="3 to 6 months"),"Warm","Later")))))</f>
        <v/>
      </c>
      <c r="M12" s="35" t="b">
        <v>0</v>
      </c>
      <c r="N12" s="23" t="n"/>
    </row>
    <row r="13" ht="24" customHeight="1">
      <c r="A13" s="33" t="n">
        <v>7</v>
      </c>
      <c r="B13" s="34" t="inlineStr">
        <is>
          <t>Hannah Cole</t>
        </is>
      </c>
      <c r="C13" s="34" t="inlineStr">
        <is>
          <t>(555) 718-2045</t>
        </is>
      </c>
      <c r="D13" s="34" t="inlineStr">
        <is>
          <t>hcole@example.com</t>
        </is>
      </c>
      <c r="E13" s="34" t="inlineStr">
        <is>
          <t>Yes</t>
        </is>
      </c>
      <c r="F13" s="34" t="inlineStr">
        <is>
          <t>Sam Ruiz</t>
        </is>
      </c>
      <c r="G13" s="34" t="inlineStr">
        <is>
          <t>Within 3 months</t>
        </is>
      </c>
      <c r="H13" s="34" t="inlineStr">
        <is>
          <t>Pre-approved</t>
        </is>
      </c>
      <c r="I13" s="34" t="inlineStr">
        <is>
          <t>Online listing</t>
        </is>
      </c>
      <c r="J13" s="34" t="inlineStr">
        <is>
          <t>Email</t>
        </is>
      </c>
      <c r="L13" s="35">
        <f>IF($B13="","",IF($J13="Please do not","Do not contact",IF($E13="Yes","Has an agent",IF(AND($G13="Within 3 months",OR($H13="Pre-approved",$H13="Paying cash")),"Hot",IF(OR($G13="Within 3 months",$G13="3 to 6 months"),"Warm","Later")))))</f>
        <v/>
      </c>
      <c r="M13" s="35" t="b">
        <v>0</v>
      </c>
      <c r="N13" s="23" t="inlineStr">
        <is>
          <t>Her agent will call about an offer.</t>
        </is>
      </c>
    </row>
    <row r="14" ht="24" customHeight="1">
      <c r="A14" s="33" t="n">
        <v>8</v>
      </c>
      <c r="B14" s="34" t="inlineStr">
        <is>
          <t>Owen Patel</t>
        </is>
      </c>
      <c r="C14" s="34" t="inlineStr">
        <is>
          <t>(555) 349-6671</t>
        </is>
      </c>
      <c r="D14" s="34" t="inlineStr">
        <is>
          <t>owen.patel@example.com</t>
        </is>
      </c>
      <c r="E14" s="34" t="inlineStr">
        <is>
          <t>No</t>
        </is>
      </c>
      <c r="F14" s="34" t="n"/>
      <c r="G14" s="34" t="inlineStr">
        <is>
          <t>6 months or more</t>
        </is>
      </c>
      <c r="H14" s="34" t="inlineStr">
        <is>
          <t>Not yet</t>
        </is>
      </c>
      <c r="I14" s="34" t="inlineStr">
        <is>
          <t>Friend or family</t>
        </is>
      </c>
      <c r="J14" s="34" t="inlineStr">
        <is>
          <t>Email</t>
        </is>
      </c>
      <c r="L14" s="35">
        <f>IF($B14="","",IF($J14="Please do not","Do not contact",IF($E14="Yes","Has an agent",IF(AND($G14="Within 3 months",OR($H14="Pre-approved",$H14="Paying cash")),"Hot",IF(OR($G14="Within 3 months",$G14="3 to 6 months"),"Warm","Later")))))</f>
        <v/>
      </c>
      <c r="M14" s="35" t="b">
        <v>0</v>
      </c>
      <c r="N14" s="23" t="inlineStr">
        <is>
          <t>First home, renting until spring.</t>
        </is>
      </c>
    </row>
    <row r="15" ht="24" customHeight="1">
      <c r="A15" s="33" t="n">
        <v>9</v>
      </c>
      <c r="B15" s="34" t="inlineStr">
        <is>
          <t>Chloe Adams</t>
        </is>
      </c>
      <c r="C15" s="34" t="inlineStr">
        <is>
          <t>(555) 586-1302</t>
        </is>
      </c>
      <c r="D15" s="34" t="inlineStr">
        <is>
          <t>chloe.adams@example.com</t>
        </is>
      </c>
      <c r="E15" s="34" t="inlineStr">
        <is>
          <t>No</t>
        </is>
      </c>
      <c r="F15" s="34" t="n"/>
      <c r="G15" s="34" t="inlineStr">
        <is>
          <t>3 to 6 months</t>
        </is>
      </c>
      <c r="H15" s="34" t="inlineStr">
        <is>
          <t>Pre-approved</t>
        </is>
      </c>
      <c r="I15" s="34" t="inlineStr">
        <is>
          <t>Social media</t>
        </is>
      </c>
      <c r="J15" s="34" t="inlineStr">
        <is>
          <t>Text</t>
        </is>
      </c>
      <c r="L15" s="35">
        <f>IF($B15="","",IF($J15="Please do not","Do not contact",IF($E15="Yes","Has an agent",IF(AND($G15="Within 3 months",OR($H15="Pre-approved",$H15="Paying cash")),"Hot",IF(OR($G15="Within 3 months",$G15="3 to 6 months"),"Warm","Later")))))</f>
        <v/>
      </c>
      <c r="M15" s="35" t="b">
        <v>0</v>
      </c>
      <c r="N15" s="23" t="n"/>
    </row>
    <row r="16" ht="24" customHeight="1">
      <c r="A16" s="33" t="n">
        <v>10</v>
      </c>
      <c r="B16" s="34" t="inlineStr">
        <is>
          <t>Marcus Hill</t>
        </is>
      </c>
      <c r="C16" s="34" t="inlineStr">
        <is>
          <t>(555) 127-5539</t>
        </is>
      </c>
      <c r="D16" s="34" t="n"/>
      <c r="E16" s="34" t="inlineStr">
        <is>
          <t>No</t>
        </is>
      </c>
      <c r="F16" s="34" t="n"/>
      <c r="G16" s="34" t="inlineStr">
        <is>
          <t>Just looking</t>
        </is>
      </c>
      <c r="H16" s="34" t="inlineStr">
        <is>
          <t>Rather not say</t>
        </is>
      </c>
      <c r="I16" s="34" t="inlineStr">
        <is>
          <t>Sign outside</t>
        </is>
      </c>
      <c r="J16" s="34" t="inlineStr">
        <is>
          <t>Call</t>
        </is>
      </c>
      <c r="L16" s="35">
        <f>IF($B16="","",IF($J16="Please do not","Do not contact",IF($E16="Yes","Has an agent",IF(AND($G16="Within 3 months",OR($H16="Pre-approved",$H16="Paying cash")),"Hot",IF(OR($G16="Within 3 months",$G16="3 to 6 months"),"Warm","Later")))))</f>
        <v/>
      </c>
      <c r="M16" s="35" t="b">
        <v>0</v>
      </c>
      <c r="N16" s="23" t="n"/>
    </row>
    <row r="17" ht="24" customHeight="1">
      <c r="A17" s="33" t="n">
        <v>11</v>
      </c>
      <c r="B17" s="34" t="inlineStr">
        <is>
          <t>Ana Silva</t>
        </is>
      </c>
      <c r="C17" s="34" t="inlineStr">
        <is>
          <t>(555) 804-3376</t>
        </is>
      </c>
      <c r="D17" s="34" t="inlineStr">
        <is>
          <t>ana.silva@example.com</t>
        </is>
      </c>
      <c r="E17" s="34" t="inlineStr">
        <is>
          <t>No</t>
        </is>
      </c>
      <c r="F17" s="34" t="n"/>
      <c r="G17" s="34" t="inlineStr">
        <is>
          <t>Within 3 months</t>
        </is>
      </c>
      <c r="H17" s="34" t="inlineStr">
        <is>
          <t>Pre-approved</t>
        </is>
      </c>
      <c r="I17" s="34" t="inlineStr">
        <is>
          <t>Online listing</t>
        </is>
      </c>
      <c r="J17" s="34" t="inlineStr">
        <is>
          <t>Call</t>
        </is>
      </c>
      <c r="L17" s="35">
        <f>IF($B17="","",IF($J17="Please do not","Do not contact",IF($E17="Yes","Has an agent",IF(AND($G17="Within 3 months",OR($H17="Pre-approved",$H17="Paying cash")),"Hot",IF(OR($G17="Within 3 months",$G17="3 to 6 months"),"Warm","Later")))))</f>
        <v/>
      </c>
      <c r="M17" s="35" t="b">
        <v>0</v>
      </c>
      <c r="N17" s="23" t="inlineStr">
        <is>
          <t>Wants the disclosures.</t>
        </is>
      </c>
    </row>
    <row r="18" ht="24" customHeight="1">
      <c r="A18" s="33" t="n">
        <v>12</v>
      </c>
      <c r="B18" s="34" t="inlineStr">
        <is>
          <t>Ben Foster</t>
        </is>
      </c>
      <c r="C18" s="34" t="inlineStr">
        <is>
          <t>(555) 692-7713</t>
        </is>
      </c>
      <c r="D18" s="34" t="inlineStr">
        <is>
          <t>bfoster@example.com</t>
        </is>
      </c>
      <c r="E18" s="34" t="inlineStr">
        <is>
          <t>Not sure</t>
        </is>
      </c>
      <c r="F18" s="34" t="n"/>
      <c r="G18" s="34" t="inlineStr">
        <is>
          <t>6 months or more</t>
        </is>
      </c>
      <c r="H18" s="34" t="inlineStr">
        <is>
          <t>Not yet</t>
        </is>
      </c>
      <c r="I18" s="34" t="inlineStr">
        <is>
          <t>Online listing</t>
        </is>
      </c>
      <c r="J18" s="34" t="inlineStr">
        <is>
          <t>Email</t>
        </is>
      </c>
      <c r="L18" s="35">
        <f>IF($B18="","",IF($J18="Please do not","Do not contact",IF($E18="Yes","Has an agent",IF(AND($G18="Within 3 months",OR($H18="Pre-approved",$H18="Paying cash")),"Hot",IF(OR($G18="Within 3 months",$G18="3 to 6 months"),"Warm","Later")))))</f>
        <v/>
      </c>
      <c r="M18" s="35" t="b">
        <v>0</v>
      </c>
      <c r="N18" s="23" t="n"/>
    </row>
    <row r="19" ht="24" customHeight="1">
      <c r="A19" s="33" t="n">
        <v>13</v>
      </c>
      <c r="B19" s="34" t="n"/>
      <c r="C19" s="34" t="n"/>
      <c r="D19" s="34" t="n"/>
      <c r="E19" s="34" t="n"/>
      <c r="F19" s="34" t="n"/>
      <c r="G19" s="34" t="n"/>
      <c r="H19" s="34" t="n"/>
      <c r="I19" s="34" t="n"/>
      <c r="J19" s="34" t="n"/>
      <c r="L19" s="35">
        <f>IF($B19="","",IF($J19="Please do not","Do not contact",IF($E19="Yes","Has an agent",IF(AND($G19="Within 3 months",OR($H19="Pre-approved",$H19="Paying cash")),"Hot",IF(OR($G19="Within 3 months",$G19="3 to 6 months"),"Warm","Later")))))</f>
        <v/>
      </c>
      <c r="M19" s="35" t="b">
        <v>0</v>
      </c>
      <c r="N19" s="23" t="n"/>
    </row>
    <row r="20" ht="24" customHeight="1">
      <c r="A20" s="33" t="n">
        <v>14</v>
      </c>
      <c r="B20" s="34" t="n"/>
      <c r="C20" s="34" t="n"/>
      <c r="D20" s="34" t="n"/>
      <c r="E20" s="34" t="n"/>
      <c r="F20" s="34" t="n"/>
      <c r="G20" s="34" t="n"/>
      <c r="H20" s="34" t="n"/>
      <c r="I20" s="34" t="n"/>
      <c r="J20" s="34" t="n"/>
      <c r="L20" s="35">
        <f>IF($B20="","",IF($J20="Please do not","Do not contact",IF($E20="Yes","Has an agent",IF(AND($G20="Within 3 months",OR($H20="Pre-approved",$H20="Paying cash")),"Hot",IF(OR($G20="Within 3 months",$G20="3 to 6 months"),"Warm","Later")))))</f>
        <v/>
      </c>
      <c r="M20" s="35" t="b">
        <v>0</v>
      </c>
      <c r="N20" s="23" t="n"/>
    </row>
    <row r="21" ht="24" customHeight="1">
      <c r="A21" s="33" t="n">
        <v>15</v>
      </c>
      <c r="B21" s="34" t="n"/>
      <c r="C21" s="34" t="n"/>
      <c r="D21" s="34" t="n"/>
      <c r="E21" s="34" t="n"/>
      <c r="F21" s="34" t="n"/>
      <c r="G21" s="34" t="n"/>
      <c r="H21" s="34" t="n"/>
      <c r="I21" s="34" t="n"/>
      <c r="J21" s="34" t="n"/>
      <c r="L21" s="35">
        <f>IF($B21="","",IF($J21="Please do not","Do not contact",IF($E21="Yes","Has an agent",IF(AND($G21="Within 3 months",OR($H21="Pre-approved",$H21="Paying cash")),"Hot",IF(OR($G21="Within 3 months",$G21="3 to 6 months"),"Warm","Later")))))</f>
        <v/>
      </c>
      <c r="M21" s="35" t="b">
        <v>0</v>
      </c>
      <c r="N21" s="23" t="n"/>
    </row>
    <row r="22" ht="24" customHeight="1">
      <c r="A22" s="33" t="n">
        <v>16</v>
      </c>
      <c r="B22" s="34" t="n"/>
      <c r="C22" s="34" t="n"/>
      <c r="D22" s="34" t="n"/>
      <c r="E22" s="34" t="n"/>
      <c r="F22" s="34" t="n"/>
      <c r="G22" s="34" t="n"/>
      <c r="H22" s="34" t="n"/>
      <c r="I22" s="34" t="n"/>
      <c r="J22" s="34" t="n"/>
      <c r="L22" s="35">
        <f>IF($B22="","",IF($J22="Please do not","Do not contact",IF($E22="Yes","Has an agent",IF(AND($G22="Within 3 months",OR($H22="Pre-approved",$H22="Paying cash")),"Hot",IF(OR($G22="Within 3 months",$G22="3 to 6 months"),"Warm","Later")))))</f>
        <v/>
      </c>
      <c r="M22" s="35" t="b">
        <v>0</v>
      </c>
      <c r="N22" s="23" t="n"/>
    </row>
    <row r="23" ht="24" customHeight="1">
      <c r="A23" s="33" t="n">
        <v>17</v>
      </c>
      <c r="B23" s="34" t="n"/>
      <c r="C23" s="34" t="n"/>
      <c r="D23" s="34" t="n"/>
      <c r="E23" s="34" t="n"/>
      <c r="F23" s="34" t="n"/>
      <c r="G23" s="34" t="n"/>
      <c r="H23" s="34" t="n"/>
      <c r="I23" s="34" t="n"/>
      <c r="J23" s="34" t="n"/>
      <c r="L23" s="35">
        <f>IF($B23="","",IF($J23="Please do not","Do not contact",IF($E23="Yes","Has an agent",IF(AND($G23="Within 3 months",OR($H23="Pre-approved",$H23="Paying cash")),"Hot",IF(OR($G23="Within 3 months",$G23="3 to 6 months"),"Warm","Later")))))</f>
        <v/>
      </c>
      <c r="M23" s="35" t="b">
        <v>0</v>
      </c>
      <c r="N23" s="23" t="n"/>
    </row>
    <row r="24" ht="24" customHeight="1">
      <c r="A24" s="33" t="n">
        <v>18</v>
      </c>
      <c r="B24" s="34" t="n"/>
      <c r="C24" s="34" t="n"/>
      <c r="D24" s="34" t="n"/>
      <c r="E24" s="34" t="n"/>
      <c r="F24" s="34" t="n"/>
      <c r="G24" s="34" t="n"/>
      <c r="H24" s="34" t="n"/>
      <c r="I24" s="34" t="n"/>
      <c r="J24" s="34" t="n"/>
      <c r="L24" s="35">
        <f>IF($B24="","",IF($J24="Please do not","Do not contact",IF($E24="Yes","Has an agent",IF(AND($G24="Within 3 months",OR($H24="Pre-approved",$H24="Paying cash")),"Hot",IF(OR($G24="Within 3 months",$G24="3 to 6 months"),"Warm","Later")))))</f>
        <v/>
      </c>
      <c r="M24" s="35" t="b">
        <v>0</v>
      </c>
      <c r="N24" s="23" t="n"/>
    </row>
    <row r="25" ht="24" customHeight="1">
      <c r="A25" s="33" t="n">
        <v>19</v>
      </c>
      <c r="B25" s="34" t="n"/>
      <c r="C25" s="34" t="n"/>
      <c r="D25" s="34" t="n"/>
      <c r="E25" s="34" t="n"/>
      <c r="F25" s="34" t="n"/>
      <c r="G25" s="34" t="n"/>
      <c r="H25" s="34" t="n"/>
      <c r="I25" s="34" t="n"/>
      <c r="J25" s="34" t="n"/>
      <c r="L25" s="35">
        <f>IF($B25="","",IF($J25="Please do not","Do not contact",IF($E25="Yes","Has an agent",IF(AND($G25="Within 3 months",OR($H25="Pre-approved",$H25="Paying cash")),"Hot",IF(OR($G25="Within 3 months",$G25="3 to 6 months"),"Warm","Later")))))</f>
        <v/>
      </c>
      <c r="M25" s="35" t="b">
        <v>0</v>
      </c>
      <c r="N25" s="23" t="n"/>
    </row>
    <row r="26" ht="24" customHeight="1">
      <c r="A26" s="33" t="n">
        <v>20</v>
      </c>
      <c r="B26" s="34" t="n"/>
      <c r="C26" s="34" t="n"/>
      <c r="D26" s="34" t="n"/>
      <c r="E26" s="34" t="n"/>
      <c r="F26" s="34" t="n"/>
      <c r="G26" s="34" t="n"/>
      <c r="H26" s="34" t="n"/>
      <c r="I26" s="34" t="n"/>
      <c r="J26" s="34" t="n"/>
      <c r="L26" s="35">
        <f>IF($B26="","",IF($J26="Please do not","Do not contact",IF($E26="Yes","Has an agent",IF(AND($G26="Within 3 months",OR($H26="Pre-approved",$H26="Paying cash")),"Hot",IF(OR($G26="Within 3 months",$G26="3 to 6 months"),"Warm","Later")))))</f>
        <v/>
      </c>
      <c r="M26" s="35" t="b">
        <v>0</v>
      </c>
      <c r="N26" s="23" t="n"/>
    </row>
    <row r="27" ht="24" customHeight="1">
      <c r="A27" s="33" t="n">
        <v>21</v>
      </c>
      <c r="B27" s="34" t="n"/>
      <c r="C27" s="34" t="n"/>
      <c r="D27" s="34" t="n"/>
      <c r="E27" s="34" t="n"/>
      <c r="F27" s="34" t="n"/>
      <c r="G27" s="34" t="n"/>
      <c r="H27" s="34" t="n"/>
      <c r="I27" s="34" t="n"/>
      <c r="J27" s="34" t="n"/>
      <c r="L27" s="35">
        <f>IF($B27="","",IF($J27="Please do not","Do not contact",IF($E27="Yes","Has an agent",IF(AND($G27="Within 3 months",OR($H27="Pre-approved",$H27="Paying cash")),"Hot",IF(OR($G27="Within 3 months",$G27="3 to 6 months"),"Warm","Later")))))</f>
        <v/>
      </c>
      <c r="M27" s="35" t="b">
        <v>0</v>
      </c>
      <c r="N27" s="23" t="n"/>
    </row>
    <row r="28" ht="24" customHeight="1">
      <c r="A28" s="33" t="n">
        <v>22</v>
      </c>
      <c r="B28" s="34" t="n"/>
      <c r="C28" s="34" t="n"/>
      <c r="D28" s="34" t="n"/>
      <c r="E28" s="34" t="n"/>
      <c r="F28" s="34" t="n"/>
      <c r="G28" s="34" t="n"/>
      <c r="H28" s="34" t="n"/>
      <c r="I28" s="34" t="n"/>
      <c r="J28" s="34" t="n"/>
      <c r="L28" s="35">
        <f>IF($B28="","",IF($J28="Please do not","Do not contact",IF($E28="Yes","Has an agent",IF(AND($G28="Within 3 months",OR($H28="Pre-approved",$H28="Paying cash")),"Hot",IF(OR($G28="Within 3 months",$G28="3 to 6 months"),"Warm","Later")))))</f>
        <v/>
      </c>
      <c r="M28" s="35" t="b">
        <v>0</v>
      </c>
      <c r="N28" s="23" t="n"/>
    </row>
    <row r="29" ht="24" customHeight="1">
      <c r="A29" s="33" t="n">
        <v>23</v>
      </c>
      <c r="B29" s="34" t="n"/>
      <c r="C29" s="34" t="n"/>
      <c r="D29" s="34" t="n"/>
      <c r="E29" s="34" t="n"/>
      <c r="F29" s="34" t="n"/>
      <c r="G29" s="34" t="n"/>
      <c r="H29" s="34" t="n"/>
      <c r="I29" s="34" t="n"/>
      <c r="J29" s="34" t="n"/>
      <c r="L29" s="35">
        <f>IF($B29="","",IF($J29="Please do not","Do not contact",IF($E29="Yes","Has an agent",IF(AND($G29="Within 3 months",OR($H29="Pre-approved",$H29="Paying cash")),"Hot",IF(OR($G29="Within 3 months",$G29="3 to 6 months"),"Warm","Later")))))</f>
        <v/>
      </c>
      <c r="M29" s="35" t="b">
        <v>0</v>
      </c>
      <c r="N29" s="23" t="n"/>
    </row>
    <row r="30" ht="24" customHeight="1">
      <c r="A30" s="33" t="n">
        <v>24</v>
      </c>
      <c r="B30" s="34" t="n"/>
      <c r="C30" s="34" t="n"/>
      <c r="D30" s="34" t="n"/>
      <c r="E30" s="34" t="n"/>
      <c r="F30" s="34" t="n"/>
      <c r="G30" s="34" t="n"/>
      <c r="H30" s="34" t="n"/>
      <c r="I30" s="34" t="n"/>
      <c r="J30" s="34" t="n"/>
      <c r="L30" s="35">
        <f>IF($B30="","",IF($J30="Please do not","Do not contact",IF($E30="Yes","Has an agent",IF(AND($G30="Within 3 months",OR($H30="Pre-approved",$H30="Paying cash")),"Hot",IF(OR($G30="Within 3 months",$G30="3 to 6 months"),"Warm","Later")))))</f>
        <v/>
      </c>
      <c r="M30" s="35" t="b">
        <v>0</v>
      </c>
      <c r="N30" s="23" t="n"/>
    </row>
    <row r="31" ht="24" customHeight="1">
      <c r="A31" s="33" t="n">
        <v>25</v>
      </c>
      <c r="B31" s="34" t="n"/>
      <c r="C31" s="34" t="n"/>
      <c r="D31" s="34" t="n"/>
      <c r="E31" s="34" t="n"/>
      <c r="F31" s="34" t="n"/>
      <c r="G31" s="34" t="n"/>
      <c r="H31" s="34" t="n"/>
      <c r="I31" s="34" t="n"/>
      <c r="J31" s="34" t="n"/>
      <c r="L31" s="35">
        <f>IF($B31="","",IF($J31="Please do not","Do not contact",IF($E31="Yes","Has an agent",IF(AND($G31="Within 3 months",OR($H31="Pre-approved",$H31="Paying cash")),"Hot",IF(OR($G31="Within 3 months",$G31="3 to 6 months"),"Warm","Later")))))</f>
        <v/>
      </c>
      <c r="M31" s="35" t="b">
        <v>0</v>
      </c>
      <c r="N31" s="23" t="n"/>
    </row>
    <row r="32" ht="24" customHeight="1">
      <c r="A32" s="33" t="n">
        <v>26</v>
      </c>
      <c r="B32" s="34" t="n"/>
      <c r="C32" s="34" t="n"/>
      <c r="D32" s="34" t="n"/>
      <c r="E32" s="34" t="n"/>
      <c r="F32" s="34" t="n"/>
      <c r="G32" s="34" t="n"/>
      <c r="H32" s="34" t="n"/>
      <c r="I32" s="34" t="n"/>
      <c r="J32" s="34" t="n"/>
      <c r="L32" s="35">
        <f>IF($B32="","",IF($J32="Please do not","Do not contact",IF($E32="Yes","Has an agent",IF(AND($G32="Within 3 months",OR($H32="Pre-approved",$H32="Paying cash")),"Hot",IF(OR($G32="Within 3 months",$G32="3 to 6 months"),"Warm","Later")))))</f>
        <v/>
      </c>
      <c r="M32" s="35" t="b">
        <v>0</v>
      </c>
      <c r="N32" s="23" t="n"/>
    </row>
    <row r="33" ht="24" customHeight="1">
      <c r="A33" s="33" t="n">
        <v>27</v>
      </c>
      <c r="B33" s="34" t="n"/>
      <c r="C33" s="34" t="n"/>
      <c r="D33" s="34" t="n"/>
      <c r="E33" s="34" t="n"/>
      <c r="F33" s="34" t="n"/>
      <c r="G33" s="34" t="n"/>
      <c r="H33" s="34" t="n"/>
      <c r="I33" s="34" t="n"/>
      <c r="J33" s="34" t="n"/>
      <c r="L33" s="35">
        <f>IF($B33="","",IF($J33="Please do not","Do not contact",IF($E33="Yes","Has an agent",IF(AND($G33="Within 3 months",OR($H33="Pre-approved",$H33="Paying cash")),"Hot",IF(OR($G33="Within 3 months",$G33="3 to 6 months"),"Warm","Later")))))</f>
        <v/>
      </c>
      <c r="M33" s="35" t="b">
        <v>0</v>
      </c>
      <c r="N33" s="23" t="n"/>
    </row>
    <row r="34" ht="24" customHeight="1">
      <c r="A34" s="33" t="n">
        <v>28</v>
      </c>
      <c r="B34" s="34" t="n"/>
      <c r="C34" s="34" t="n"/>
      <c r="D34" s="34" t="n"/>
      <c r="E34" s="34" t="n"/>
      <c r="F34" s="34" t="n"/>
      <c r="G34" s="34" t="n"/>
      <c r="H34" s="34" t="n"/>
      <c r="I34" s="34" t="n"/>
      <c r="J34" s="34" t="n"/>
      <c r="L34" s="35">
        <f>IF($B34="","",IF($J34="Please do not","Do not contact",IF($E34="Yes","Has an agent",IF(AND($G34="Within 3 months",OR($H34="Pre-approved",$H34="Paying cash")),"Hot",IF(OR($G34="Within 3 months",$G34="3 to 6 months"),"Warm","Later")))))</f>
        <v/>
      </c>
      <c r="M34" s="35" t="b">
        <v>0</v>
      </c>
      <c r="N34" s="23" t="n"/>
    </row>
    <row r="35" ht="24" customHeight="1">
      <c r="A35" s="33" t="n">
        <v>29</v>
      </c>
      <c r="B35" s="34" t="n"/>
      <c r="C35" s="34" t="n"/>
      <c r="D35" s="34" t="n"/>
      <c r="E35" s="34" t="n"/>
      <c r="F35" s="34" t="n"/>
      <c r="G35" s="34" t="n"/>
      <c r="H35" s="34" t="n"/>
      <c r="I35" s="34" t="n"/>
      <c r="J35" s="34" t="n"/>
      <c r="L35" s="35">
        <f>IF($B35="","",IF($J35="Please do not","Do not contact",IF($E35="Yes","Has an agent",IF(AND($G35="Within 3 months",OR($H35="Pre-approved",$H35="Paying cash")),"Hot",IF(OR($G35="Within 3 months",$G35="3 to 6 months"),"Warm","Later")))))</f>
        <v/>
      </c>
      <c r="M35" s="35" t="b">
        <v>0</v>
      </c>
      <c r="N35" s="23" t="n"/>
    </row>
    <row r="36" ht="24" customHeight="1">
      <c r="A36" s="33" t="n">
        <v>30</v>
      </c>
      <c r="B36" s="34" t="n"/>
      <c r="C36" s="34" t="n"/>
      <c r="D36" s="34" t="n"/>
      <c r="E36" s="34" t="n"/>
      <c r="F36" s="34" t="n"/>
      <c r="G36" s="34" t="n"/>
      <c r="H36" s="34" t="n"/>
      <c r="I36" s="34" t="n"/>
      <c r="J36" s="34" t="n"/>
      <c r="L36" s="35">
        <f>IF($B36="","",IF($J36="Please do not","Do not contact",IF($E36="Yes","Has an agent",IF(AND($G36="Within 3 months",OR($H36="Pre-approved",$H36="Paying cash")),"Hot",IF(OR($G36="Within 3 months",$G36="3 to 6 months"),"Warm","Later")))))</f>
        <v/>
      </c>
      <c r="M36" s="35" t="b">
        <v>0</v>
      </c>
      <c r="N36" s="23" t="n"/>
    </row>
    <row r="37" ht="24" customHeight="1">
      <c r="A37" s="33" t="n">
        <v>31</v>
      </c>
      <c r="B37" s="34" t="n"/>
      <c r="C37" s="34" t="n"/>
      <c r="D37" s="34" t="n"/>
      <c r="E37" s="34" t="n"/>
      <c r="F37" s="34" t="n"/>
      <c r="G37" s="34" t="n"/>
      <c r="H37" s="34" t="n"/>
      <c r="I37" s="34" t="n"/>
      <c r="J37" s="34" t="n"/>
      <c r="L37" s="35">
        <f>IF($B37="","",IF($J37="Please do not","Do not contact",IF($E37="Yes","Has an agent",IF(AND($G37="Within 3 months",OR($H37="Pre-approved",$H37="Paying cash")),"Hot",IF(OR($G37="Within 3 months",$G37="3 to 6 months"),"Warm","Later")))))</f>
        <v/>
      </c>
      <c r="M37" s="35" t="b">
        <v>0</v>
      </c>
      <c r="N37" s="23" t="n"/>
    </row>
    <row r="38" ht="24" customHeight="1">
      <c r="A38" s="33" t="n">
        <v>32</v>
      </c>
      <c r="B38" s="34" t="n"/>
      <c r="C38" s="34" t="n"/>
      <c r="D38" s="34" t="n"/>
      <c r="E38" s="34" t="n"/>
      <c r="F38" s="34" t="n"/>
      <c r="G38" s="34" t="n"/>
      <c r="H38" s="34" t="n"/>
      <c r="I38" s="34" t="n"/>
      <c r="J38" s="34" t="n"/>
      <c r="L38" s="35">
        <f>IF($B38="","",IF($J38="Please do not","Do not contact",IF($E38="Yes","Has an agent",IF(AND($G38="Within 3 months",OR($H38="Pre-approved",$H38="Paying cash")),"Hot",IF(OR($G38="Within 3 months",$G38="3 to 6 months"),"Warm","Later")))))</f>
        <v/>
      </c>
      <c r="M38" s="35" t="b">
        <v>0</v>
      </c>
      <c r="N38" s="23" t="n"/>
    </row>
    <row r="39" ht="24" customHeight="1">
      <c r="A39" s="33" t="n">
        <v>33</v>
      </c>
      <c r="B39" s="34" t="n"/>
      <c r="C39" s="34" t="n"/>
      <c r="D39" s="34" t="n"/>
      <c r="E39" s="34" t="n"/>
      <c r="F39" s="34" t="n"/>
      <c r="G39" s="34" t="n"/>
      <c r="H39" s="34" t="n"/>
      <c r="I39" s="34" t="n"/>
      <c r="J39" s="34" t="n"/>
      <c r="L39" s="35">
        <f>IF($B39="","",IF($J39="Please do not","Do not contact",IF($E39="Yes","Has an agent",IF(AND($G39="Within 3 months",OR($H39="Pre-approved",$H39="Paying cash")),"Hot",IF(OR($G39="Within 3 months",$G39="3 to 6 months"),"Warm","Later")))))</f>
        <v/>
      </c>
      <c r="M39" s="35" t="b">
        <v>0</v>
      </c>
      <c r="N39" s="23" t="n"/>
    </row>
    <row r="40" ht="24" customHeight="1">
      <c r="A40" s="33" t="n">
        <v>34</v>
      </c>
      <c r="B40" s="34" t="n"/>
      <c r="C40" s="34" t="n"/>
      <c r="D40" s="34" t="n"/>
      <c r="E40" s="34" t="n"/>
      <c r="F40" s="34" t="n"/>
      <c r="G40" s="34" t="n"/>
      <c r="H40" s="34" t="n"/>
      <c r="I40" s="34" t="n"/>
      <c r="J40" s="34" t="n"/>
      <c r="L40" s="35">
        <f>IF($B40="","",IF($J40="Please do not","Do not contact",IF($E40="Yes","Has an agent",IF(AND($G40="Within 3 months",OR($H40="Pre-approved",$H40="Paying cash")),"Hot",IF(OR($G40="Within 3 months",$G40="3 to 6 months"),"Warm","Later")))))</f>
        <v/>
      </c>
      <c r="M40" s="35" t="b">
        <v>0</v>
      </c>
      <c r="N40" s="23" t="n"/>
    </row>
    <row r="41" ht="24" customHeight="1">
      <c r="A41" s="33" t="n">
        <v>35</v>
      </c>
      <c r="B41" s="34" t="n"/>
      <c r="C41" s="34" t="n"/>
      <c r="D41" s="34" t="n"/>
      <c r="E41" s="34" t="n"/>
      <c r="F41" s="34" t="n"/>
      <c r="G41" s="34" t="n"/>
      <c r="H41" s="34" t="n"/>
      <c r="I41" s="34" t="n"/>
      <c r="J41" s="34" t="n"/>
      <c r="L41" s="35">
        <f>IF($B41="","",IF($J41="Please do not","Do not contact",IF($E41="Yes","Has an agent",IF(AND($G41="Within 3 months",OR($H41="Pre-approved",$H41="Paying cash")),"Hot",IF(OR($G41="Within 3 months",$G41="3 to 6 months"),"Warm","Later")))))</f>
        <v/>
      </c>
      <c r="M41" s="35" t="b">
        <v>0</v>
      </c>
      <c r="N41" s="23" t="n"/>
    </row>
    <row r="42" ht="24" customHeight="1">
      <c r="A42" s="33" t="n">
        <v>36</v>
      </c>
      <c r="B42" s="34" t="n"/>
      <c r="C42" s="34" t="n"/>
      <c r="D42" s="34" t="n"/>
      <c r="E42" s="34" t="n"/>
      <c r="F42" s="34" t="n"/>
      <c r="G42" s="34" t="n"/>
      <c r="H42" s="34" t="n"/>
      <c r="I42" s="34" t="n"/>
      <c r="J42" s="34" t="n"/>
      <c r="L42" s="35">
        <f>IF($B42="","",IF($J42="Please do not","Do not contact",IF($E42="Yes","Has an agent",IF(AND($G42="Within 3 months",OR($H42="Pre-approved",$H42="Paying cash")),"Hot",IF(OR($G42="Within 3 months",$G42="3 to 6 months"),"Warm","Later")))))</f>
        <v/>
      </c>
      <c r="M42" s="35" t="b">
        <v>0</v>
      </c>
      <c r="N42" s="23" t="n"/>
    </row>
    <row r="43" ht="24" customHeight="1">
      <c r="A43" s="33" t="n">
        <v>37</v>
      </c>
      <c r="B43" s="34" t="n"/>
      <c r="C43" s="34" t="n"/>
      <c r="D43" s="34" t="n"/>
      <c r="E43" s="34" t="n"/>
      <c r="F43" s="34" t="n"/>
      <c r="G43" s="34" t="n"/>
      <c r="H43" s="34" t="n"/>
      <c r="I43" s="34" t="n"/>
      <c r="J43" s="34" t="n"/>
      <c r="L43" s="35">
        <f>IF($B43="","",IF($J43="Please do not","Do not contact",IF($E43="Yes","Has an agent",IF(AND($G43="Within 3 months",OR($H43="Pre-approved",$H43="Paying cash")),"Hot",IF(OR($G43="Within 3 months",$G43="3 to 6 months"),"Warm","Later")))))</f>
        <v/>
      </c>
      <c r="M43" s="35" t="b">
        <v>0</v>
      </c>
      <c r="N43" s="23" t="n"/>
    </row>
    <row r="44" ht="24" customHeight="1">
      <c r="A44" s="33" t="n">
        <v>38</v>
      </c>
      <c r="B44" s="34" t="n"/>
      <c r="C44" s="34" t="n"/>
      <c r="D44" s="34" t="n"/>
      <c r="E44" s="34" t="n"/>
      <c r="F44" s="34" t="n"/>
      <c r="G44" s="34" t="n"/>
      <c r="H44" s="34" t="n"/>
      <c r="I44" s="34" t="n"/>
      <c r="J44" s="34" t="n"/>
      <c r="L44" s="35">
        <f>IF($B44="","",IF($J44="Please do not","Do not contact",IF($E44="Yes","Has an agent",IF(AND($G44="Within 3 months",OR($H44="Pre-approved",$H44="Paying cash")),"Hot",IF(OR($G44="Within 3 months",$G44="3 to 6 months"),"Warm","Later")))))</f>
        <v/>
      </c>
      <c r="M44" s="35" t="b">
        <v>0</v>
      </c>
      <c r="N44" s="23" t="n"/>
    </row>
    <row r="45" ht="24" customHeight="1">
      <c r="A45" s="33" t="n">
        <v>39</v>
      </c>
      <c r="B45" s="34" t="n"/>
      <c r="C45" s="34" t="n"/>
      <c r="D45" s="34" t="n"/>
      <c r="E45" s="34" t="n"/>
      <c r="F45" s="34" t="n"/>
      <c r="G45" s="34" t="n"/>
      <c r="H45" s="34" t="n"/>
      <c r="I45" s="34" t="n"/>
      <c r="J45" s="34" t="n"/>
      <c r="L45" s="35">
        <f>IF($B45="","",IF($J45="Please do not","Do not contact",IF($E45="Yes","Has an agent",IF(AND($G45="Within 3 months",OR($H45="Pre-approved",$H45="Paying cash")),"Hot",IF(OR($G45="Within 3 months",$G45="3 to 6 months"),"Warm","Later")))))</f>
        <v/>
      </c>
      <c r="M45" s="35" t="b">
        <v>0</v>
      </c>
      <c r="N45" s="23" t="n"/>
    </row>
    <row r="46" ht="24" customHeight="1">
      <c r="A46" s="33" t="n">
        <v>40</v>
      </c>
      <c r="B46" s="34" t="n"/>
      <c r="C46" s="34" t="n"/>
      <c r="D46" s="34" t="n"/>
      <c r="E46" s="34" t="n"/>
      <c r="F46" s="34" t="n"/>
      <c r="G46" s="34" t="n"/>
      <c r="H46" s="34" t="n"/>
      <c r="I46" s="34" t="n"/>
      <c r="J46" s="34" t="n"/>
      <c r="L46" s="35">
        <f>IF($B46="","",IF($J46="Please do not","Do not contact",IF($E46="Yes","Has an agent",IF(AND($G46="Within 3 months",OR($H46="Pre-approved",$H46="Paying cash")),"Hot",IF(OR($G46="Within 3 months",$G46="3 to 6 months"),"Warm","Later")))))</f>
        <v/>
      </c>
      <c r="M46" s="35" t="b">
        <v>0</v>
      </c>
      <c r="N46" s="23" t="n"/>
    </row>
  </sheetData>
  <mergeCells count="4">
    <mergeCell ref="A1:J1"/>
    <mergeCell ref="A4:J4"/>
    <mergeCell ref="A3:J3"/>
    <mergeCell ref="A2:J2"/>
  </mergeCells>
  <conditionalFormatting sqref="L7:L46">
    <cfRule type="cellIs" priority="1" operator="equal" dxfId="0">
      <formula>"Hot"</formula>
    </cfRule>
    <cfRule type="cellIs" priority="2" operator="equal" dxfId="1">
      <formula>"Warm"</formula>
    </cfRule>
    <cfRule type="cellIs" priority="3" operator="equal" dxfId="2">
      <formula>"Has an agent"</formula>
    </cfRule>
    <cfRule type="cellIs" priority="4" operator="equal" dxfId="3">
      <formula>"Do not contact"</formula>
    </cfRule>
  </conditionalFormatting>
  <conditionalFormatting sqref="B7:J46">
    <cfRule type="expression" priority="5" dxfId="4">
      <formula>AND(ISEVEN(ROW()),$B7&lt;&gt;"")</formula>
    </cfRule>
  </conditionalFormatting>
  <dataValidations count="6">
    <dataValidation sqref="E2:E46" showDropDown="0" showInputMessage="0" showErrorMessage="0" allowBlank="1" type="list">
      <formula1>'🔧 Settings'!$E$7:$E$9</formula1>
    </dataValidation>
    <dataValidation sqref="G2:G46" showDropDown="0" showInputMessage="0" showErrorMessage="0" allowBlank="1" type="list">
      <formula1>'🔧 Settings'!$F$7:$F$10</formula1>
    </dataValidation>
    <dataValidation sqref="H2:H46" showDropDown="0" showInputMessage="0" showErrorMessage="0" allowBlank="1" type="list">
      <formula1>'🔧 Settings'!$G$7:$G$10</formula1>
    </dataValidation>
    <dataValidation sqref="I2:I46" showDropDown="0" showInputMessage="0" showErrorMessage="0" allowBlank="1" type="list">
      <formula1>'🔧 Settings'!$H$7:$H$12</formula1>
    </dataValidation>
    <dataValidation sqref="J2:J46" showDropDown="0" showInputMessage="0" showErrorMessage="0" allowBlank="1" type="list">
      <formula1>'🔧 Settings'!$I$7:$I$10</formula1>
    </dataValidation>
    <dataValidation sqref="M7:M46" showDropDown="0" showInputMessage="0" showErrorMessage="0" allowBlank="1" type="list">
      <formula1>"TRUE,FALSE"</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tabColor rgb="00E6E2EE"/>
    <outlinePr summaryBelow="1" summaryRight="1"/>
    <pageSetUpPr fitToPage="1"/>
  </sheetPr>
  <dimension ref="A1:Z400"/>
  <sheetViews>
    <sheetView showGridLines="0" workbookViewId="0">
      <selection activeCell="A1" sqref="A1"/>
    </sheetView>
  </sheetViews>
  <sheetFormatPr baseColWidth="8" defaultRowHeight="15"/>
  <cols>
    <col width="2" customWidth="1" min="1" max="1"/>
    <col width="16" customWidth="1" min="2" max="2"/>
    <col width="30" customWidth="1" min="3" max="3"/>
    <col width="3" customWidth="1" min="4" max="4"/>
    <col width="12" customWidth="1" min="5" max="5"/>
    <col width="18" customWidth="1" min="6" max="6"/>
    <col width="16" customWidth="1" min="7" max="7"/>
    <col width="18" customWidth="1" min="8" max="8"/>
    <col width="15" customWidth="1" min="9" max="9"/>
  </cols>
  <sheetData>
    <row r="1"/>
    <row r="2" ht="40" customHeight="1">
      <c r="B2" s="1" t="inlineStr">
        <is>
          <t>This open house  🔧</t>
        </is>
      </c>
    </row>
    <row r="3"/>
    <row r="4" ht="30" customHeight="1">
      <c r="B4" s="2" t="inlineStr">
        <is>
          <t>Fill the five lines on the left before the doors open. The Sign-In tab prints them across its top. The lists on the right fill the drop-downs.</t>
        </is>
      </c>
    </row>
    <row r="5"/>
    <row r="6">
      <c r="B6" s="3" t="inlineStr">
        <is>
          <t>THE OPEN HOUSE</t>
        </is>
      </c>
      <c r="E6" s="3" t="inlineStr">
        <is>
          <t>AGENT?</t>
        </is>
      </c>
      <c r="F6" s="3" t="inlineStr">
        <is>
          <t>BUYING IN</t>
        </is>
      </c>
      <c r="G6" s="3" t="inlineStr">
        <is>
          <t>FINANCING</t>
        </is>
      </c>
      <c r="H6" s="3" t="inlineStr">
        <is>
          <t>HEARD VIA</t>
        </is>
      </c>
      <c r="I6" s="3" t="inlineStr">
        <is>
          <t>REACH BY</t>
        </is>
      </c>
    </row>
    <row r="7" ht="22" customHeight="1">
      <c r="B7" s="21" t="inlineStr">
        <is>
          <t>Address</t>
        </is>
      </c>
      <c r="C7" s="36" t="inlineStr">
        <is>
          <t>14 Alder Lane</t>
        </is>
      </c>
      <c r="E7" s="37" t="inlineStr">
        <is>
          <t>Yes</t>
        </is>
      </c>
      <c r="F7" s="37" t="inlineStr">
        <is>
          <t>Within 3 months</t>
        </is>
      </c>
      <c r="G7" s="37" t="inlineStr">
        <is>
          <t>Pre-approved</t>
        </is>
      </c>
      <c r="H7" s="37" t="inlineStr">
        <is>
          <t>Sign outside</t>
        </is>
      </c>
      <c r="I7" s="37" t="inlineStr">
        <is>
          <t>Call</t>
        </is>
      </c>
    </row>
    <row r="8" ht="22" customHeight="1">
      <c r="B8" s="21" t="inlineStr">
        <is>
          <t>Date</t>
        </is>
      </c>
      <c r="C8" s="38">
        <f>TODAY()-1</f>
        <v/>
      </c>
      <c r="E8" s="37" t="inlineStr">
        <is>
          <t>No</t>
        </is>
      </c>
      <c r="F8" s="37" t="inlineStr">
        <is>
          <t>3 to 6 months</t>
        </is>
      </c>
      <c r="G8" s="37" t="inlineStr">
        <is>
          <t>Paying cash</t>
        </is>
      </c>
      <c r="H8" s="37" t="inlineStr">
        <is>
          <t>Online listing</t>
        </is>
      </c>
      <c r="I8" s="37" t="inlineStr">
        <is>
          <t>Text</t>
        </is>
      </c>
    </row>
    <row r="9" ht="22" customHeight="1">
      <c r="B9" s="21" t="inlineStr">
        <is>
          <t>Hours</t>
        </is>
      </c>
      <c r="C9" s="36" t="inlineStr">
        <is>
          <t>1 to 4 pm</t>
        </is>
      </c>
      <c r="E9" s="37" t="inlineStr">
        <is>
          <t>Not sure</t>
        </is>
      </c>
      <c r="F9" s="37" t="inlineStr">
        <is>
          <t>6 months or more</t>
        </is>
      </c>
      <c r="G9" s="37" t="inlineStr">
        <is>
          <t>Not yet</t>
        </is>
      </c>
      <c r="H9" s="37" t="inlineStr">
        <is>
          <t>Social media</t>
        </is>
      </c>
      <c r="I9" s="37" t="inlineStr">
        <is>
          <t>Email</t>
        </is>
      </c>
    </row>
    <row r="10" ht="22" customHeight="1">
      <c r="B10" s="21" t="inlineStr">
        <is>
          <t>Host agent</t>
        </is>
      </c>
      <c r="C10" s="36" t="inlineStr">
        <is>
          <t>Your name</t>
        </is>
      </c>
      <c r="F10" s="37" t="inlineStr">
        <is>
          <t>Just looking</t>
        </is>
      </c>
      <c r="G10" s="37" t="inlineStr">
        <is>
          <t>Rather not say</t>
        </is>
      </c>
      <c r="H10" s="37" t="inlineStr">
        <is>
          <t>Neighbour</t>
        </is>
      </c>
      <c r="I10" s="37" t="inlineStr">
        <is>
          <t>Please do not</t>
        </is>
      </c>
    </row>
    <row r="11" ht="22" customHeight="1">
      <c r="B11" s="21" t="inlineStr">
        <is>
          <t>Brokerage</t>
        </is>
      </c>
      <c r="C11" s="36" t="inlineStr">
        <is>
          <t>Your brokerage</t>
        </is>
      </c>
      <c r="H11" s="37" t="inlineStr">
        <is>
          <t>Friend or family</t>
        </is>
      </c>
    </row>
    <row r="12">
      <c r="H12" s="37" t="inlineStr">
        <is>
          <t>Other</t>
        </is>
      </c>
    </row>
    <row r="13">
      <c r="B13" s="29" t="inlineStr">
        <is>
          <t>The date is an example: it shows yesterday so the Follow-Up tab has something to count. Type your own date over it.</t>
        </is>
      </c>
    </row>
    <row r="14"/>
    <row r="15"/>
    <row r="16"/>
    <row r="17">
      <c r="B17" s="15" t="inlineStr">
        <is>
          <t>templacity.com</t>
        </is>
      </c>
    </row>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sheetData>
  <mergeCells count="3">
    <mergeCell ref="B13:C16"/>
    <mergeCell ref="B2:I2"/>
    <mergeCell ref="B4:I4"/>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2026-10-27T19:42:02Z</dcterms:created>
  <dcterms:modified xmlns:dcterms="http://purl.org/dc/terms/" xmlns:xsi="http://www.w3.org/2001/XMLSchema-instance" xsi:type="dcterms:W3CDTF">2026-10-27T19:42:02Z</dcterms:modified>
</cp:coreProperties>
</file>